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表1装饰装修工程检测清单" sheetId="1" r:id="rId1"/>
  </sheets>
  <definedNames>
    <definedName name="_xlnm.Print_Area" localSheetId="0">表1装饰装修工程检测清单!$A$1:$I$103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<sst xmlns="http://schemas.openxmlformats.org/spreadsheetml/2006/main" count="334" uniqueCount="206">
  <si>
    <t>表1  广西中医药大学中国-东盟传统医药文化交流中心维护提升项目装饰装修工程检测预算清单</t>
  </si>
  <si>
    <t>一、见证取样检测</t>
  </si>
  <si>
    <t>序号</t>
  </si>
  <si>
    <t>产品名称</t>
  </si>
  <si>
    <t>试验项目名称</t>
  </si>
  <si>
    <t>单位</t>
  </si>
  <si>
    <t>数量</t>
  </si>
  <si>
    <t>单价（元）</t>
  </si>
  <si>
    <t>小计（元）</t>
  </si>
  <si>
    <t>收费依据</t>
  </si>
  <si>
    <t>水泥</t>
  </si>
  <si>
    <t>凝结时间</t>
  </si>
  <si>
    <t>项</t>
  </si>
  <si>
    <t>桂建检协【2022】13号25页4.1.1</t>
  </si>
  <si>
    <t>标准稠度用水量</t>
  </si>
  <si>
    <t>桂建检协【2022】13号25页4.1.2</t>
  </si>
  <si>
    <t>安定性</t>
  </si>
  <si>
    <t>桂建检协【2022】13号25页4.1.3</t>
  </si>
  <si>
    <t>胶砂强度</t>
  </si>
  <si>
    <t>桂建检协【2022】13号25页4.1.4</t>
  </si>
  <si>
    <t>胶砂流动度</t>
  </si>
  <si>
    <t>桂建检协【2022】13号25页4.1.8</t>
  </si>
  <si>
    <t>氯离子</t>
  </si>
  <si>
    <t>桂建检协【2022】13号25页4.1.19</t>
  </si>
  <si>
    <t>保水率</t>
  </si>
  <si>
    <t>桂建检协【2022】13号25页4.1.10</t>
  </si>
  <si>
    <t>砂</t>
  </si>
  <si>
    <t>表观密度</t>
  </si>
  <si>
    <t>桂建检协【2022】13号27页4.3.1</t>
  </si>
  <si>
    <t>堆积密度</t>
  </si>
  <si>
    <t>桂建检协【2022】13号27页4.3.2</t>
  </si>
  <si>
    <t>空隙率</t>
  </si>
  <si>
    <t>桂建检协【2022】13号27页4.3.3</t>
  </si>
  <si>
    <t>颗粒级配（干筛法）</t>
  </si>
  <si>
    <t>桂建检协【2022】13号27页4.3.4</t>
  </si>
  <si>
    <t>含泥量</t>
  </si>
  <si>
    <t>桂建检协【2022】13号27页4.3.5</t>
  </si>
  <si>
    <t>石粉含量/泥块含量</t>
  </si>
  <si>
    <t>桂建检协【2022】13号27页4.3.6</t>
  </si>
  <si>
    <t>氯离子含量</t>
  </si>
  <si>
    <t>桂建检协【2022】13号27页4.3.8</t>
  </si>
  <si>
    <t>亚甲蓝试验</t>
  </si>
  <si>
    <t>桂建检协【2022】13号27页4.3.12</t>
  </si>
  <si>
    <t>坚固性</t>
  </si>
  <si>
    <t>桂建检协【2022】13号27页4.3.13</t>
  </si>
  <si>
    <t>压碎指标</t>
  </si>
  <si>
    <t>桂建检协【2022】13号27页4.3.20</t>
  </si>
  <si>
    <t>界面剂</t>
  </si>
  <si>
    <t>拉伸粘结强度（14d未处理）</t>
  </si>
  <si>
    <t>桂建检协【2022】13号64页4.34.13</t>
  </si>
  <si>
    <t>拉伸粘结强度（浸水处理）</t>
  </si>
  <si>
    <t>桂建检协【2022】13号64页4.34.21</t>
  </si>
  <si>
    <t>陶瓷砖</t>
  </si>
  <si>
    <t>吸水率（质量分数）</t>
  </si>
  <si>
    <t>桂建检协【2022】13号40页4.13.1</t>
  </si>
  <si>
    <t>破坏强度</t>
  </si>
  <si>
    <t>桂建检协【2022】13号40页4.13.4</t>
  </si>
  <si>
    <t>断裂模数</t>
  </si>
  <si>
    <t>桂建检协【2022】13号40页4.13.3</t>
  </si>
  <si>
    <t>放射性</t>
  </si>
  <si>
    <t>桂建检协【2022】13号41页4.13.17</t>
  </si>
  <si>
    <t>表面质量</t>
  </si>
  <si>
    <t>桂建检协【2022】13号41页4.13.19</t>
  </si>
  <si>
    <t>纸面石膏板</t>
  </si>
  <si>
    <t>外观质量</t>
  </si>
  <si>
    <t>桂建检协【2022】13号82页4.51.1</t>
  </si>
  <si>
    <t>尺寸偏差</t>
  </si>
  <si>
    <t>桂建检协【2022】13号82页4.51.2</t>
  </si>
  <si>
    <t>面密度</t>
  </si>
  <si>
    <t>桂建检协【2022】13号82页4.51.3</t>
  </si>
  <si>
    <t>断裂荷载</t>
  </si>
  <si>
    <t>桂建检协【2022】13号82页4.51.4</t>
  </si>
  <si>
    <t>抗冲击性</t>
  </si>
  <si>
    <t>桂建检协【2022】13号82页4.51.5</t>
  </si>
  <si>
    <t>吸水率</t>
  </si>
  <si>
    <t>桂建检协【2022】13号82页4.51.6</t>
  </si>
  <si>
    <t>桂建检协【2022】13号83页4.53.29</t>
  </si>
  <si>
    <t>陶粒</t>
  </si>
  <si>
    <t>套</t>
  </si>
  <si>
    <t>桂建检协【2022】13号29页4.5.1</t>
  </si>
  <si>
    <t>桂建检协【2022】13号29页4.5.2</t>
  </si>
  <si>
    <t>桂建检协【2022】13号29页4.5.3</t>
  </si>
  <si>
    <t>桂建检协【2022】13号29页4.5.5</t>
  </si>
  <si>
    <t>颗粒级配</t>
  </si>
  <si>
    <t>桂建检协【2022】13号29页4.5.4</t>
  </si>
  <si>
    <t>筒压强度</t>
  </si>
  <si>
    <t>桂建检协【2022】13号29页4.5.6</t>
  </si>
  <si>
    <t>聚合物水泥防水涂料</t>
  </si>
  <si>
    <t>（总）制样费</t>
  </si>
  <si>
    <t>桂建检协【2022】13号59页4.30</t>
  </si>
  <si>
    <t>固体含量</t>
  </si>
  <si>
    <t>桂建检协【2022】13号59页4.30.2</t>
  </si>
  <si>
    <t>拉伸强度、断裂伸长率</t>
  </si>
  <si>
    <t>桂建检协【2022】13号59页4.30.5</t>
  </si>
  <si>
    <t>不透水性</t>
  </si>
  <si>
    <t>桂建检协【2022】13号60页4.30.13</t>
  </si>
  <si>
    <t>粘结强度</t>
  </si>
  <si>
    <t>桂建检协【2022】13号59页4.30.8</t>
  </si>
  <si>
    <t>内墙涂料（底漆）</t>
  </si>
  <si>
    <t>（总)制样费</t>
  </si>
  <si>
    <t>桂建检协【2022】13号54页4.29.</t>
  </si>
  <si>
    <t>容器中状态</t>
  </si>
  <si>
    <t>桂建检协【2022】13号54页4.29.1</t>
  </si>
  <si>
    <t>施工性</t>
  </si>
  <si>
    <t>桂建检协【2022】13号54页4.29.2</t>
  </si>
  <si>
    <t>低温稳定性</t>
  </si>
  <si>
    <t>桂建检协【2022】13号54页4.29.3</t>
  </si>
  <si>
    <t>涂膜外观</t>
  </si>
  <si>
    <t>桂建检协【2022】13号54页4.29.5</t>
  </si>
  <si>
    <t>干燥时间</t>
  </si>
  <si>
    <t>桂建检协【2022】13号54页4.29.4</t>
  </si>
  <si>
    <t>抗泛盐碱性</t>
  </si>
  <si>
    <t>桂建检协【2022】13号57页4.29.83</t>
  </si>
  <si>
    <t>耐碱性</t>
  </si>
  <si>
    <t>桂建检协【2022】13号54页4.29.13</t>
  </si>
  <si>
    <t>内墙涂料（面漆）</t>
  </si>
  <si>
    <t>(总）制样费</t>
  </si>
  <si>
    <t xml:space="preserve"> 干燥时间（表干）</t>
  </si>
  <si>
    <t>比对率（面漆）</t>
  </si>
  <si>
    <t>桂建检协【2022】13号54页4.29.6</t>
  </si>
  <si>
    <t xml:space="preserve"> 涂膜外观</t>
  </si>
  <si>
    <t>耐洗刷性(2000次)</t>
  </si>
  <si>
    <t>桂建检协【2022】13号54页4.29.8</t>
  </si>
  <si>
    <t>内墙腻子</t>
  </si>
  <si>
    <t>干燥时间（表干）</t>
  </si>
  <si>
    <t>初期干燥抗裂性</t>
  </si>
  <si>
    <t>桂建检协【2022】13号55页4.29.21</t>
  </si>
  <si>
    <t>粘结强度（标准状态）</t>
  </si>
  <si>
    <t>桂建检协【2022】13号55页4.29.19</t>
  </si>
  <si>
    <t>耐水性（N）</t>
  </si>
  <si>
    <t>桂建检协【2022】13号54页4.29.12</t>
  </si>
  <si>
    <t>打磨性</t>
  </si>
  <si>
    <t>桂建检协【2022】13号55页4.29.22</t>
  </si>
  <si>
    <t>塑料管材</t>
  </si>
  <si>
    <t>外观</t>
  </si>
  <si>
    <t>外径＜400㎜</t>
  </si>
  <si>
    <t>桂建检协【2022】13号75页4.46.1</t>
  </si>
  <si>
    <t>壁厚</t>
  </si>
  <si>
    <t>桂建检协【2022】13号75页4.46.2</t>
  </si>
  <si>
    <t>外径</t>
  </si>
  <si>
    <t>桂建检协【2022】13号75页4.46.3</t>
  </si>
  <si>
    <t>落锤冲击试验</t>
  </si>
  <si>
    <t>外径≤400㎜</t>
  </si>
  <si>
    <t>桂建检协【2022】13号75页4.46.10</t>
  </si>
  <si>
    <t>静液压试验</t>
  </si>
  <si>
    <t>外径≤125㎜</t>
  </si>
  <si>
    <t>桂建检协【2022】13号76页4.46.14</t>
  </si>
  <si>
    <t>维卡软化温度</t>
  </si>
  <si>
    <t>桂建检协【2022】13号75页4.46.8</t>
  </si>
  <si>
    <t>拉伸屈服强度</t>
  </si>
  <si>
    <t>桂建检协【2022】13号75页4.46.6</t>
  </si>
  <si>
    <t>密度</t>
  </si>
  <si>
    <t>桂建检协【2022】13号75页4.46.4</t>
  </si>
  <si>
    <t>纵向回缩率</t>
  </si>
  <si>
    <t>桂建检协【2022】13号76页4.46.15</t>
  </si>
  <si>
    <t>轻钢龙骨</t>
  </si>
  <si>
    <t>形状尺寸、外观质量、涂镀层厚度、涂层铅笔硬度、龙骨组件力学性能、抗冲击、静载、双面镀锌量</t>
  </si>
  <si>
    <t>组</t>
  </si>
  <si>
    <t>桂建检协[2022]13号文73页4.41.1、4.41.3～4.41.7条</t>
  </si>
  <si>
    <t>铝单板铝扣板</t>
  </si>
  <si>
    <t>铝单板铝扣板外观质量、附着力、硬度、膜厚、耐冲击性</t>
  </si>
  <si>
    <t>桂建检协[2022]13号文71页4.39.40、4.39.21、4.39.4、4.39.6、4.39.25条</t>
  </si>
  <si>
    <t>阻燃板</t>
  </si>
  <si>
    <t xml:space="preserve">阻燃板的燃烧性能（B1级）  </t>
  </si>
  <si>
    <t>桂建检协[2022]13号文101页6.5.7条</t>
  </si>
  <si>
    <t>石膏板</t>
  </si>
  <si>
    <t xml:space="preserve">石膏板的燃烧性能（A级）  </t>
  </si>
  <si>
    <t>建筑材料有害物质含量</t>
  </si>
  <si>
    <t>建筑材料有害物质含量建筑涂料挥发性有机化合物（气相色谱法）、甲醛、苯、甲苯、二甲苯、乙苯</t>
  </si>
  <si>
    <t>桂建检协[2022]13号文116页8.3.2、8.3.3、8.3.4、8.3.5、8.3.6条；56页4.29.59条</t>
  </si>
  <si>
    <t>人造板</t>
  </si>
  <si>
    <t>甲醛释放量</t>
  </si>
  <si>
    <t>桂建检协[2022]13号文88页4.64.10条</t>
  </si>
  <si>
    <t>见证取样检测合计（元）</t>
  </si>
  <si>
    <t>二、配电与照明工程检测</t>
  </si>
  <si>
    <t>分项工程</t>
  </si>
  <si>
    <t>检测项目</t>
  </si>
  <si>
    <t>检测数量</t>
  </si>
  <si>
    <t>单项小计（元）</t>
  </si>
  <si>
    <t>备注</t>
  </si>
  <si>
    <t>配电照明节能工程</t>
  </si>
  <si>
    <t>电线绝缘层厚度、外径平均值、导体直径、导体电阻值</t>
  </si>
  <si>
    <t>规格</t>
  </si>
  <si>
    <t>桂建检协[2022]13号文105页6.13.1-6.13.4</t>
  </si>
  <si>
    <t>电缆导体直径、绝缘层厚度、护套厚度、导体电阻值</t>
  </si>
  <si>
    <t>芯</t>
  </si>
  <si>
    <t>桂建检协[2022]13号文105页6.13.1-6.13.2、6.13.4-6.13.5</t>
  </si>
  <si>
    <t>配电与照明工程检测合计（元）</t>
  </si>
  <si>
    <t>三、室内环境质量检测</t>
  </si>
  <si>
    <t>空气检测</t>
  </si>
  <si>
    <t>苯、甲苯、二甲苯、氨、氡、甲醛、TVOC</t>
  </si>
  <si>
    <t>点</t>
  </si>
  <si>
    <t>桂建检协[2022]13号文第115页8.1.1-8.1.7条</t>
  </si>
  <si>
    <t>室内环境质量检测合计（元）</t>
  </si>
  <si>
    <t>四、通风与空调节能工程检测</t>
  </si>
  <si>
    <t>通风与空调节能工程</t>
  </si>
  <si>
    <t>橡塑保温材料的密度、导热系数</t>
  </si>
  <si>
    <t>桂建检协[2022]13号文101页6.5.1-6.5.2条</t>
  </si>
  <si>
    <t>橡塑保温材料的燃烧性能（B1级）</t>
  </si>
  <si>
    <t>室内平均温度</t>
  </si>
  <si>
    <t>个</t>
  </si>
  <si>
    <t>桂建检协[2022]13号文第102页6.10.10条</t>
  </si>
  <si>
    <t>室内相对湿度</t>
  </si>
  <si>
    <t>桂建检协[2022]13号文第102页6.10.11条</t>
  </si>
  <si>
    <t>通风与空调节能工程检测合计（元）</t>
  </si>
  <si>
    <t>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</si>
</sst>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2">
    <font>
      <sz val="11"/>
      <color theme="1"/>
      <name val="Tahoma"/>
      <charset val="134"/>
    </font>
    <font>
      <sz val="11"/>
      <name val="Tahoma"/>
      <charset val="134"/>
    </font>
    <font>
      <sz val="11"/>
      <name val="宋体"/>
      <charset val="134"/>
    </font>
    <font>
      <sz val="12"/>
      <name val="宋体"/>
      <charset val="134"/>
    </font>
    <font>
      <b/>
      <sz val="12"/>
      <name val="宋体"/>
      <charset val="134"/>
    </font>
    <font>
      <b/>
      <sz val="10"/>
      <name val="宋体"/>
      <charset val="134"/>
    </font>
    <font>
      <sz val="10"/>
      <name val="宋体"/>
      <charset val="134"/>
    </font>
    <font>
      <sz val="10"/>
      <name val="宋体"/>
      <charset val="134"/>
      <scheme val="minor"/>
    </font>
    <font>
      <sz val="10"/>
      <name val="Tahoma"/>
      <charset val="134"/>
    </font>
    <font>
      <sz val="10"/>
      <color theme="1"/>
      <name val="宋体"/>
      <charset val="134"/>
      <scheme val="minor"/>
    </font>
    <font>
      <b/>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3" borderId="15" applyNumberFormat="0" applyAlignment="0" applyProtection="0">
      <alignment vertical="center"/>
    </xf>
    <xf numFmtId="0" fontId="21" fillId="4" borderId="16" applyNumberFormat="0" applyAlignment="0" applyProtection="0">
      <alignment vertical="center"/>
    </xf>
    <xf numFmtId="0" fontId="22" fillId="4" borderId="15" applyNumberFormat="0" applyAlignment="0" applyProtection="0">
      <alignment vertical="center"/>
    </xf>
    <xf numFmtId="0" fontId="23" fillId="5"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11" fillId="0" borderId="0">
      <alignment vertical="center"/>
    </xf>
    <xf numFmtId="0" fontId="31" fillId="0" borderId="0">
      <alignment vertical="center"/>
    </xf>
    <xf numFmtId="0" fontId="11" fillId="0" borderId="0">
      <alignment vertical="center"/>
    </xf>
    <xf numFmtId="0" fontId="31" fillId="0" borderId="0">
      <alignment vertical="center"/>
    </xf>
  </cellStyleXfs>
  <cellXfs count="6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1" fillId="0" borderId="0" xfId="0" applyFont="1" applyBorder="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1" fillId="0" borderId="0" xfId="0" applyFont="1" applyBorder="1" applyAlignment="1">
      <alignment horizontal="center" vertical="center"/>
    </xf>
    <xf numFmtId="0" fontId="4" fillId="0" borderId="1" xfId="49" applyNumberFormat="1" applyFont="1" applyFill="1" applyBorder="1" applyAlignment="1">
      <alignment horizontal="center" vertical="center" wrapText="1"/>
    </xf>
    <xf numFmtId="0" fontId="5" fillId="0" borderId="2" xfId="49" applyNumberFormat="1" applyFont="1" applyFill="1" applyBorder="1" applyAlignment="1">
      <alignment horizontal="left" vertical="center" wrapText="1"/>
    </xf>
    <xf numFmtId="0" fontId="5" fillId="0" borderId="3" xfId="49" applyNumberFormat="1" applyFont="1" applyFill="1" applyBorder="1" applyAlignment="1">
      <alignment horizontal="left" vertical="center" wrapText="1"/>
    </xf>
    <xf numFmtId="0" fontId="5" fillId="0" borderId="4"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52" applyFont="1" applyFill="1" applyBorder="1" applyAlignment="1">
      <alignment horizontal="center" vertical="center"/>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pplyProtection="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6" fillId="0" borderId="5" xfId="49" applyNumberFormat="1" applyFont="1" applyFill="1" applyBorder="1" applyAlignment="1">
      <alignment horizontal="center" vertical="center" wrapText="1"/>
    </xf>
    <xf numFmtId="0" fontId="6" fillId="0" borderId="6" xfId="51" applyFont="1" applyFill="1" applyBorder="1" applyAlignment="1">
      <alignment horizontal="center" vertical="center" wrapText="1"/>
    </xf>
    <xf numFmtId="0" fontId="6" fillId="0" borderId="7" xfId="51" applyFont="1" applyFill="1" applyBorder="1" applyAlignment="1">
      <alignment horizontal="center" vertical="center" wrapText="1"/>
    </xf>
    <xf numFmtId="0" fontId="6" fillId="0" borderId="8" xfId="51" applyFont="1" applyFill="1" applyBorder="1" applyAlignment="1">
      <alignment horizontal="center" vertical="center" wrapText="1"/>
    </xf>
    <xf numFmtId="0" fontId="6" fillId="0" borderId="8" xfId="52" applyFont="1" applyFill="1" applyBorder="1" applyAlignment="1">
      <alignment horizontal="center" vertical="center"/>
    </xf>
    <xf numFmtId="0" fontId="6" fillId="0" borderId="8" xfId="49" applyNumberFormat="1" applyFont="1" applyFill="1" applyBorder="1" applyAlignment="1">
      <alignment horizontal="center" vertical="center" wrapText="1"/>
    </xf>
    <xf numFmtId="0" fontId="6" fillId="0" borderId="2" xfId="49" applyNumberFormat="1" applyFont="1" applyFill="1" applyBorder="1" applyAlignment="1">
      <alignment horizontal="center" vertical="center" wrapText="1"/>
    </xf>
    <xf numFmtId="0" fontId="6" fillId="0" borderId="4" xfId="49" applyNumberFormat="1"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9" xfId="49" applyNumberFormat="1" applyFont="1" applyFill="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8"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6" fillId="0" borderId="4" xfId="49"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shrinkToFit="1"/>
    </xf>
    <xf numFmtId="0" fontId="9" fillId="0" borderId="9" xfId="0" applyFont="1" applyFill="1" applyBorder="1" applyAlignment="1">
      <alignment horizontal="center" vertical="center" wrapText="1" shrinkToFit="1"/>
    </xf>
    <xf numFmtId="0" fontId="6" fillId="0" borderId="1" xfId="49" applyNumberFormat="1" applyFont="1" applyFill="1" applyBorder="1" applyAlignment="1" applyProtection="1">
      <alignment vertical="center" wrapText="1"/>
    </xf>
    <xf numFmtId="0" fontId="9" fillId="0" borderId="1" xfId="0" applyFont="1" applyFill="1" applyBorder="1" applyAlignment="1">
      <alignment horizontal="center" vertical="center" wrapText="1"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0" fillId="0" borderId="1" xfId="0" applyNumberFormat="1" applyFont="1" applyFill="1" applyBorder="1" applyAlignment="1">
      <alignment horizontal="left" vertical="center"/>
    </xf>
    <xf numFmtId="0" fontId="10" fillId="0" borderId="9" xfId="0" applyNumberFormat="1" applyFont="1" applyFill="1" applyBorder="1" applyAlignment="1">
      <alignment horizontal="left" vertical="center"/>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5" xfId="49" applyNumberFormat="1" applyFont="1" applyFill="1" applyBorder="1" applyAlignment="1" applyProtection="1">
      <alignment horizontal="center" vertical="center" wrapText="1"/>
    </xf>
    <xf numFmtId="0" fontId="6" fillId="0" borderId="6" xfId="49" applyNumberFormat="1" applyFont="1" applyFill="1" applyBorder="1" applyAlignment="1" applyProtection="1">
      <alignment horizontal="center" vertical="center" wrapText="1"/>
    </xf>
    <xf numFmtId="0" fontId="6" fillId="0" borderId="7" xfId="49" applyNumberFormat="1" applyFont="1" applyFill="1" applyBorder="1" applyAlignment="1" applyProtection="1">
      <alignment horizontal="center" vertical="center" wrapText="1"/>
    </xf>
    <xf numFmtId="0" fontId="6" fillId="0" borderId="5" xfId="49" applyFont="1" applyFill="1" applyBorder="1" applyAlignment="1">
      <alignment horizontal="center" vertical="center" wrapText="1"/>
    </xf>
    <xf numFmtId="0" fontId="6" fillId="0" borderId="10" xfId="49" applyNumberFormat="1" applyFont="1" applyFill="1" applyBorder="1" applyAlignment="1" applyProtection="1">
      <alignment horizontal="center" vertical="center" wrapText="1"/>
    </xf>
    <xf numFmtId="0" fontId="6" fillId="0" borderId="11" xfId="49" applyNumberFormat="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5" fillId="0" borderId="1" xfId="49" applyFont="1" applyFill="1" applyBorder="1" applyAlignment="1">
      <alignment horizontal="center" vertical="center"/>
    </xf>
    <xf numFmtId="0" fontId="5" fillId="0" borderId="2" xfId="49" applyFont="1" applyFill="1" applyBorder="1" applyAlignment="1">
      <alignment horizontal="center" vertical="center"/>
    </xf>
    <xf numFmtId="0" fontId="5" fillId="0" borderId="4" xfId="49"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9"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8" xfId="49" applyFont="1" applyFill="1" applyBorder="1" applyAlignment="1">
      <alignment horizontal="center" vertical="center"/>
    </xf>
    <xf numFmtId="0" fontId="5" fillId="0" borderId="1" xfId="0" applyFont="1" applyBorder="1" applyAlignment="1">
      <alignment horizontal="center" vertical="center"/>
    </xf>
    <xf numFmtId="177" fontId="5" fillId="0" borderId="1" xfId="0" applyNumberFormat="1" applyFont="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2 3" xfId="51"/>
    <cellStyle name="常规 8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03"/>
  <sheetViews>
    <sheetView tabSelected="1" view="pageBreakPreview" zoomScaleNormal="100" topLeftCell="A40" workbookViewId="0">
      <selection activeCell="K99" sqref="K99"/>
    </sheetView>
  </sheetViews>
  <sheetFormatPr defaultColWidth="9" defaultRowHeight="24.95" customHeight="1"/>
  <cols>
    <col min="1" max="1" width="3.875" style="4" customWidth="1"/>
    <col min="2" max="2" width="8.66666666666667" style="4" customWidth="1"/>
    <col min="3" max="3" width="9.375" style="4" customWidth="1"/>
    <col min="4" max="4" width="10.625" style="4" customWidth="1"/>
    <col min="5" max="5" width="4.33333333333333" style="4" customWidth="1"/>
    <col min="6" max="6" width="5.08333333333333" style="4" customWidth="1"/>
    <col min="7" max="7" width="7" style="4" customWidth="1"/>
    <col min="8" max="8" width="7.25" style="4" customWidth="1"/>
    <col min="9" max="9" width="28.5" style="7" customWidth="1"/>
    <col min="10" max="16384" width="9" style="4"/>
  </cols>
  <sheetData>
    <row r="1" ht="40" customHeight="1" spans="1:9">
      <c r="A1" s="8" t="s">
        <v>0</v>
      </c>
      <c r="B1" s="8"/>
      <c r="C1" s="8"/>
      <c r="D1" s="8"/>
      <c r="E1" s="8"/>
      <c r="F1" s="8"/>
      <c r="G1" s="8"/>
      <c r="H1" s="8"/>
      <c r="I1" s="8"/>
    </row>
    <row r="2" ht="27" customHeight="1" spans="1:9">
      <c r="A2" s="9" t="s">
        <v>1</v>
      </c>
      <c r="B2" s="10"/>
      <c r="C2" s="10"/>
      <c r="D2" s="10"/>
      <c r="E2" s="10"/>
      <c r="F2" s="10"/>
      <c r="G2" s="10"/>
      <c r="H2" s="10"/>
      <c r="I2" s="11"/>
    </row>
    <row r="3" ht="30" customHeight="1" spans="1:9">
      <c r="A3" s="12" t="s">
        <v>2</v>
      </c>
      <c r="B3" s="12" t="s">
        <v>3</v>
      </c>
      <c r="C3" s="12" t="s">
        <v>4</v>
      </c>
      <c r="D3" s="12"/>
      <c r="E3" s="12" t="s">
        <v>5</v>
      </c>
      <c r="F3" s="12" t="s">
        <v>6</v>
      </c>
      <c r="G3" s="12" t="s">
        <v>7</v>
      </c>
      <c r="H3" s="12" t="s">
        <v>8</v>
      </c>
      <c r="I3" s="12" t="s">
        <v>9</v>
      </c>
    </row>
    <row r="4" s="1" customFormat="1" ht="24" customHeight="1" spans="1:9">
      <c r="A4" s="12">
        <v>1</v>
      </c>
      <c r="B4" s="12" t="s">
        <v>10</v>
      </c>
      <c r="C4" s="12" t="s">
        <v>11</v>
      </c>
      <c r="D4" s="12"/>
      <c r="E4" s="12" t="s">
        <v>12</v>
      </c>
      <c r="F4" s="12">
        <v>1</v>
      </c>
      <c r="G4" s="12">
        <v>200</v>
      </c>
      <c r="H4" s="12">
        <f t="shared" ref="H4:H67" si="0">F4*G4</f>
        <v>200</v>
      </c>
      <c r="I4" s="12" t="s">
        <v>13</v>
      </c>
    </row>
    <row r="5" s="1" customFormat="1" ht="24" customHeight="1" spans="1:9">
      <c r="A5" s="12"/>
      <c r="B5" s="12"/>
      <c r="C5" s="12" t="s">
        <v>14</v>
      </c>
      <c r="D5" s="12"/>
      <c r="E5" s="12" t="s">
        <v>12</v>
      </c>
      <c r="F5" s="12">
        <v>1</v>
      </c>
      <c r="G5" s="12">
        <v>300</v>
      </c>
      <c r="H5" s="12">
        <f t="shared" si="0"/>
        <v>300</v>
      </c>
      <c r="I5" s="12" t="s">
        <v>15</v>
      </c>
    </row>
    <row r="6" s="1" customFormat="1" ht="24" customHeight="1" spans="1:9">
      <c r="A6" s="12"/>
      <c r="B6" s="12"/>
      <c r="C6" s="12" t="s">
        <v>16</v>
      </c>
      <c r="D6" s="12"/>
      <c r="E6" s="12" t="s">
        <v>12</v>
      </c>
      <c r="F6" s="12">
        <v>1</v>
      </c>
      <c r="G6" s="12">
        <v>200</v>
      </c>
      <c r="H6" s="12">
        <f t="shared" si="0"/>
        <v>200</v>
      </c>
      <c r="I6" s="12" t="s">
        <v>17</v>
      </c>
    </row>
    <row r="7" s="1" customFormat="1" ht="24" customHeight="1" spans="1:9">
      <c r="A7" s="12"/>
      <c r="B7" s="12"/>
      <c r="C7" s="12" t="s">
        <v>18</v>
      </c>
      <c r="D7" s="12"/>
      <c r="E7" s="12" t="s">
        <v>12</v>
      </c>
      <c r="F7" s="12">
        <v>1</v>
      </c>
      <c r="G7" s="12">
        <v>600</v>
      </c>
      <c r="H7" s="12">
        <f t="shared" si="0"/>
        <v>600</v>
      </c>
      <c r="I7" s="12" t="s">
        <v>19</v>
      </c>
    </row>
    <row r="8" s="1" customFormat="1" ht="24" customHeight="1" spans="1:9">
      <c r="A8" s="12"/>
      <c r="B8" s="12"/>
      <c r="C8" s="12" t="s">
        <v>20</v>
      </c>
      <c r="D8" s="12"/>
      <c r="E8" s="12" t="s">
        <v>12</v>
      </c>
      <c r="F8" s="12">
        <v>1</v>
      </c>
      <c r="G8" s="12">
        <v>200</v>
      </c>
      <c r="H8" s="12">
        <f t="shared" si="0"/>
        <v>200</v>
      </c>
      <c r="I8" s="12" t="s">
        <v>21</v>
      </c>
    </row>
    <row r="9" s="2" customFormat="1" ht="24" customHeight="1" spans="1:9">
      <c r="A9" s="12"/>
      <c r="B9" s="12"/>
      <c r="C9" s="12" t="s">
        <v>22</v>
      </c>
      <c r="D9" s="12"/>
      <c r="E9" s="12" t="s">
        <v>12</v>
      </c>
      <c r="F9" s="12">
        <v>1</v>
      </c>
      <c r="G9" s="12">
        <v>600</v>
      </c>
      <c r="H9" s="12">
        <f t="shared" si="0"/>
        <v>600</v>
      </c>
      <c r="I9" s="12" t="s">
        <v>23</v>
      </c>
    </row>
    <row r="10" s="3" customFormat="1" ht="24" customHeight="1" spans="1:9">
      <c r="A10" s="12"/>
      <c r="B10" s="12"/>
      <c r="C10" s="12" t="s">
        <v>24</v>
      </c>
      <c r="D10" s="12"/>
      <c r="E10" s="12" t="s">
        <v>12</v>
      </c>
      <c r="F10" s="12">
        <v>1</v>
      </c>
      <c r="G10" s="12">
        <v>400</v>
      </c>
      <c r="H10" s="12">
        <f t="shared" si="0"/>
        <v>400</v>
      </c>
      <c r="I10" s="12" t="s">
        <v>25</v>
      </c>
    </row>
    <row r="11" s="3" customFormat="1" ht="24" customHeight="1" spans="1:9">
      <c r="A11" s="12">
        <v>2</v>
      </c>
      <c r="B11" s="12" t="s">
        <v>26</v>
      </c>
      <c r="C11" s="12" t="s">
        <v>27</v>
      </c>
      <c r="D11" s="12"/>
      <c r="E11" s="12" t="s">
        <v>12</v>
      </c>
      <c r="F11" s="12">
        <v>1</v>
      </c>
      <c r="G11" s="12">
        <v>150</v>
      </c>
      <c r="H11" s="12">
        <f t="shared" si="0"/>
        <v>150</v>
      </c>
      <c r="I11" s="12" t="s">
        <v>28</v>
      </c>
    </row>
    <row r="12" s="3" customFormat="1" ht="24" customHeight="1" spans="1:9">
      <c r="A12" s="12"/>
      <c r="B12" s="12"/>
      <c r="C12" s="12" t="s">
        <v>29</v>
      </c>
      <c r="D12" s="12"/>
      <c r="E12" s="12" t="s">
        <v>12</v>
      </c>
      <c r="F12" s="12">
        <v>1</v>
      </c>
      <c r="G12" s="12">
        <v>100</v>
      </c>
      <c r="H12" s="12">
        <f t="shared" si="0"/>
        <v>100</v>
      </c>
      <c r="I12" s="12" t="s">
        <v>30</v>
      </c>
    </row>
    <row r="13" s="3" customFormat="1" ht="24" customHeight="1" spans="1:9">
      <c r="A13" s="12"/>
      <c r="B13" s="12"/>
      <c r="C13" s="12" t="s">
        <v>31</v>
      </c>
      <c r="D13" s="12"/>
      <c r="E13" s="12" t="s">
        <v>12</v>
      </c>
      <c r="F13" s="12">
        <v>1</v>
      </c>
      <c r="G13" s="12">
        <v>100</v>
      </c>
      <c r="H13" s="12">
        <f t="shared" si="0"/>
        <v>100</v>
      </c>
      <c r="I13" s="12" t="s">
        <v>32</v>
      </c>
    </row>
    <row r="14" s="3" customFormat="1" ht="24" customHeight="1" spans="1:9">
      <c r="A14" s="12"/>
      <c r="B14" s="12"/>
      <c r="C14" s="12" t="s">
        <v>33</v>
      </c>
      <c r="D14" s="12"/>
      <c r="E14" s="12" t="s">
        <v>12</v>
      </c>
      <c r="F14" s="12">
        <v>1</v>
      </c>
      <c r="G14" s="12">
        <v>200</v>
      </c>
      <c r="H14" s="12">
        <f t="shared" si="0"/>
        <v>200</v>
      </c>
      <c r="I14" s="12" t="s">
        <v>34</v>
      </c>
    </row>
    <row r="15" s="3" customFormat="1" ht="24" customHeight="1" spans="1:9">
      <c r="A15" s="12"/>
      <c r="B15" s="12"/>
      <c r="C15" s="12" t="s">
        <v>35</v>
      </c>
      <c r="D15" s="12"/>
      <c r="E15" s="12" t="s">
        <v>12</v>
      </c>
      <c r="F15" s="12">
        <v>1</v>
      </c>
      <c r="G15" s="12">
        <v>150</v>
      </c>
      <c r="H15" s="12">
        <f t="shared" si="0"/>
        <v>150</v>
      </c>
      <c r="I15" s="12" t="s">
        <v>36</v>
      </c>
    </row>
    <row r="16" s="3" customFormat="1" ht="24" customHeight="1" spans="1:9">
      <c r="A16" s="12"/>
      <c r="B16" s="12"/>
      <c r="C16" s="12" t="s">
        <v>37</v>
      </c>
      <c r="D16" s="12"/>
      <c r="E16" s="12" t="s">
        <v>12</v>
      </c>
      <c r="F16" s="12">
        <v>1</v>
      </c>
      <c r="G16" s="12">
        <v>150</v>
      </c>
      <c r="H16" s="12">
        <f t="shared" si="0"/>
        <v>150</v>
      </c>
      <c r="I16" s="12" t="s">
        <v>38</v>
      </c>
    </row>
    <row r="17" s="3" customFormat="1" ht="24" customHeight="1" spans="1:9">
      <c r="A17" s="12"/>
      <c r="B17" s="12"/>
      <c r="C17" s="12" t="s">
        <v>39</v>
      </c>
      <c r="D17" s="12"/>
      <c r="E17" s="12" t="s">
        <v>12</v>
      </c>
      <c r="F17" s="12">
        <v>1</v>
      </c>
      <c r="G17" s="12">
        <v>300</v>
      </c>
      <c r="H17" s="12">
        <f t="shared" si="0"/>
        <v>300</v>
      </c>
      <c r="I17" s="12" t="s">
        <v>40</v>
      </c>
    </row>
    <row r="18" s="3" customFormat="1" ht="24" customHeight="1" spans="1:9">
      <c r="A18" s="12"/>
      <c r="B18" s="12"/>
      <c r="C18" s="12" t="s">
        <v>41</v>
      </c>
      <c r="D18" s="12"/>
      <c r="E18" s="12" t="s">
        <v>12</v>
      </c>
      <c r="F18" s="12">
        <v>1</v>
      </c>
      <c r="G18" s="12">
        <v>400</v>
      </c>
      <c r="H18" s="12">
        <f t="shared" si="0"/>
        <v>400</v>
      </c>
      <c r="I18" s="12" t="s">
        <v>42</v>
      </c>
    </row>
    <row r="19" s="3" customFormat="1" ht="24" customHeight="1" spans="1:9">
      <c r="A19" s="12"/>
      <c r="B19" s="12"/>
      <c r="C19" s="12" t="s">
        <v>43</v>
      </c>
      <c r="D19" s="12"/>
      <c r="E19" s="12" t="s">
        <v>12</v>
      </c>
      <c r="F19" s="12">
        <v>1</v>
      </c>
      <c r="G19" s="12">
        <v>800</v>
      </c>
      <c r="H19" s="12">
        <f t="shared" si="0"/>
        <v>800</v>
      </c>
      <c r="I19" s="12" t="s">
        <v>44</v>
      </c>
    </row>
    <row r="20" s="3" customFormat="1" ht="22" customHeight="1" spans="1:9">
      <c r="A20" s="12"/>
      <c r="B20" s="12"/>
      <c r="C20" s="12" t="s">
        <v>45</v>
      </c>
      <c r="D20" s="12"/>
      <c r="E20" s="12" t="s">
        <v>12</v>
      </c>
      <c r="F20" s="12">
        <v>1</v>
      </c>
      <c r="G20" s="12">
        <v>800</v>
      </c>
      <c r="H20" s="12">
        <f t="shared" si="0"/>
        <v>800</v>
      </c>
      <c r="I20" s="12" t="s">
        <v>46</v>
      </c>
    </row>
    <row r="21" s="3" customFormat="1" ht="23.8" customHeight="1" spans="1:9">
      <c r="A21" s="12">
        <v>3</v>
      </c>
      <c r="B21" s="12" t="s">
        <v>47</v>
      </c>
      <c r="C21" s="12" t="s">
        <v>48</v>
      </c>
      <c r="D21" s="12"/>
      <c r="E21" s="12" t="s">
        <v>12</v>
      </c>
      <c r="F21" s="12">
        <v>1</v>
      </c>
      <c r="G21" s="12">
        <v>700</v>
      </c>
      <c r="H21" s="12">
        <f t="shared" si="0"/>
        <v>700</v>
      </c>
      <c r="I21" s="12" t="s">
        <v>49</v>
      </c>
    </row>
    <row r="22" s="3" customFormat="1" ht="23.8" customHeight="1" spans="1:9">
      <c r="A22" s="12"/>
      <c r="B22" s="12"/>
      <c r="C22" s="12" t="s">
        <v>50</v>
      </c>
      <c r="D22" s="12"/>
      <c r="E22" s="12" t="s">
        <v>12</v>
      </c>
      <c r="F22" s="12">
        <v>1</v>
      </c>
      <c r="G22" s="12">
        <v>700</v>
      </c>
      <c r="H22" s="12">
        <f t="shared" si="0"/>
        <v>700</v>
      </c>
      <c r="I22" s="12" t="s">
        <v>51</v>
      </c>
    </row>
    <row r="23" s="3" customFormat="1" ht="24" customHeight="1" spans="1:9">
      <c r="A23" s="13">
        <v>4</v>
      </c>
      <c r="B23" s="13" t="s">
        <v>52</v>
      </c>
      <c r="C23" s="14" t="s">
        <v>53</v>
      </c>
      <c r="D23" s="14"/>
      <c r="E23" s="14" t="s">
        <v>12</v>
      </c>
      <c r="F23" s="14">
        <v>5</v>
      </c>
      <c r="G23" s="15">
        <v>300</v>
      </c>
      <c r="H23" s="12">
        <f t="shared" si="0"/>
        <v>1500</v>
      </c>
      <c r="I23" s="12" t="s">
        <v>54</v>
      </c>
    </row>
    <row r="24" s="3" customFormat="1" ht="24" customHeight="1" spans="1:9">
      <c r="A24" s="13"/>
      <c r="B24" s="13"/>
      <c r="C24" s="14" t="s">
        <v>55</v>
      </c>
      <c r="D24" s="14"/>
      <c r="E24" s="14" t="s">
        <v>12</v>
      </c>
      <c r="F24" s="14">
        <v>5</v>
      </c>
      <c r="G24" s="15">
        <v>500</v>
      </c>
      <c r="H24" s="12">
        <f t="shared" si="0"/>
        <v>2500</v>
      </c>
      <c r="I24" s="12" t="s">
        <v>56</v>
      </c>
    </row>
    <row r="25" s="3" customFormat="1" ht="24" customHeight="1" spans="1:9">
      <c r="A25" s="13"/>
      <c r="B25" s="13"/>
      <c r="C25" s="14" t="s">
        <v>57</v>
      </c>
      <c r="D25" s="14"/>
      <c r="E25" s="14" t="s">
        <v>12</v>
      </c>
      <c r="F25" s="14">
        <v>5</v>
      </c>
      <c r="G25" s="15">
        <v>500</v>
      </c>
      <c r="H25" s="12">
        <f t="shared" si="0"/>
        <v>2500</v>
      </c>
      <c r="I25" s="12" t="s">
        <v>58</v>
      </c>
    </row>
    <row r="26" s="3" customFormat="1" ht="24" customHeight="1" spans="1:9">
      <c r="A26" s="13"/>
      <c r="B26" s="13"/>
      <c r="C26" s="14" t="s">
        <v>59</v>
      </c>
      <c r="D26" s="14"/>
      <c r="E26" s="14" t="s">
        <v>12</v>
      </c>
      <c r="F26" s="14">
        <v>5</v>
      </c>
      <c r="G26" s="15">
        <v>1000</v>
      </c>
      <c r="H26" s="12">
        <f t="shared" si="0"/>
        <v>5000</v>
      </c>
      <c r="I26" s="12" t="s">
        <v>60</v>
      </c>
    </row>
    <row r="27" s="3" customFormat="1" ht="24" customHeight="1" spans="1:9">
      <c r="A27" s="13"/>
      <c r="B27" s="13"/>
      <c r="C27" s="12" t="s">
        <v>61</v>
      </c>
      <c r="D27" s="12"/>
      <c r="E27" s="12" t="s">
        <v>12</v>
      </c>
      <c r="F27" s="12">
        <v>5</v>
      </c>
      <c r="G27" s="12">
        <v>500</v>
      </c>
      <c r="H27" s="12">
        <f t="shared" si="0"/>
        <v>2500</v>
      </c>
      <c r="I27" s="12" t="s">
        <v>62</v>
      </c>
    </row>
    <row r="28" s="1" customFormat="1" ht="24" customHeight="1" spans="1:9">
      <c r="A28" s="16">
        <v>5</v>
      </c>
      <c r="B28" s="16" t="s">
        <v>63</v>
      </c>
      <c r="C28" s="16" t="s">
        <v>64</v>
      </c>
      <c r="D28" s="16"/>
      <c r="E28" s="16" t="s">
        <v>12</v>
      </c>
      <c r="F28" s="16">
        <v>1</v>
      </c>
      <c r="G28" s="16">
        <v>500</v>
      </c>
      <c r="H28" s="12">
        <f t="shared" si="0"/>
        <v>500</v>
      </c>
      <c r="I28" s="12" t="s">
        <v>65</v>
      </c>
    </row>
    <row r="29" s="1" customFormat="1" ht="24" customHeight="1" spans="1:9">
      <c r="A29" s="16"/>
      <c r="B29" s="16"/>
      <c r="C29" s="16" t="s">
        <v>66</v>
      </c>
      <c r="D29" s="16"/>
      <c r="E29" s="16" t="s">
        <v>12</v>
      </c>
      <c r="F29" s="16">
        <v>1</v>
      </c>
      <c r="G29" s="16">
        <v>500</v>
      </c>
      <c r="H29" s="12">
        <f t="shared" si="0"/>
        <v>500</v>
      </c>
      <c r="I29" s="12" t="s">
        <v>67</v>
      </c>
    </row>
    <row r="30" s="1" customFormat="1" ht="24" customHeight="1" spans="1:9">
      <c r="A30" s="16"/>
      <c r="B30" s="16"/>
      <c r="C30" s="16" t="s">
        <v>68</v>
      </c>
      <c r="D30" s="16"/>
      <c r="E30" s="16" t="s">
        <v>12</v>
      </c>
      <c r="F30" s="16">
        <v>1</v>
      </c>
      <c r="G30" s="16">
        <v>300</v>
      </c>
      <c r="H30" s="12">
        <f t="shared" si="0"/>
        <v>300</v>
      </c>
      <c r="I30" s="12" t="s">
        <v>69</v>
      </c>
    </row>
    <row r="31" s="1" customFormat="1" ht="24" customHeight="1" spans="1:9">
      <c r="A31" s="16"/>
      <c r="B31" s="16"/>
      <c r="C31" s="16" t="s">
        <v>70</v>
      </c>
      <c r="D31" s="16"/>
      <c r="E31" s="16" t="s">
        <v>12</v>
      </c>
      <c r="F31" s="16">
        <v>1</v>
      </c>
      <c r="G31" s="16">
        <v>1000</v>
      </c>
      <c r="H31" s="12">
        <f t="shared" si="0"/>
        <v>1000</v>
      </c>
      <c r="I31" s="12" t="s">
        <v>71</v>
      </c>
    </row>
    <row r="32" s="1" customFormat="1" ht="24" customHeight="1" spans="1:9">
      <c r="A32" s="16"/>
      <c r="B32" s="16"/>
      <c r="C32" s="16" t="s">
        <v>72</v>
      </c>
      <c r="D32" s="16"/>
      <c r="E32" s="16" t="s">
        <v>12</v>
      </c>
      <c r="F32" s="16">
        <v>1</v>
      </c>
      <c r="G32" s="16">
        <v>1000</v>
      </c>
      <c r="H32" s="12">
        <f t="shared" si="0"/>
        <v>1000</v>
      </c>
      <c r="I32" s="12" t="s">
        <v>73</v>
      </c>
    </row>
    <row r="33" s="1" customFormat="1" ht="24" customHeight="1" spans="1:253">
      <c r="A33" s="16"/>
      <c r="B33" s="16"/>
      <c r="C33" s="16" t="s">
        <v>74</v>
      </c>
      <c r="D33" s="16"/>
      <c r="E33" s="16" t="s">
        <v>12</v>
      </c>
      <c r="F33" s="16">
        <v>1</v>
      </c>
      <c r="G33" s="16">
        <v>300</v>
      </c>
      <c r="H33" s="12">
        <f t="shared" si="0"/>
        <v>300</v>
      </c>
      <c r="I33" s="12" t="s">
        <v>75</v>
      </c>
    </row>
    <row r="34" s="1" customFormat="1" ht="24" customHeight="1" spans="1:253">
      <c r="A34" s="16"/>
      <c r="B34" s="16"/>
      <c r="C34" s="14" t="s">
        <v>74</v>
      </c>
      <c r="D34" s="14"/>
      <c r="E34" s="12" t="s">
        <v>12</v>
      </c>
      <c r="F34" s="12">
        <v>1</v>
      </c>
      <c r="G34" s="12">
        <v>1000</v>
      </c>
      <c r="H34" s="12">
        <f t="shared" si="0"/>
        <v>1000</v>
      </c>
      <c r="I34" s="12" t="s">
        <v>76</v>
      </c>
    </row>
    <row r="35" s="3" customFormat="1" ht="24.5" customHeight="1" spans="1:253">
      <c r="A35" s="12">
        <v>6</v>
      </c>
      <c r="B35" s="12" t="s">
        <v>77</v>
      </c>
      <c r="C35" s="12" t="s">
        <v>27</v>
      </c>
      <c r="D35" s="12"/>
      <c r="E35" s="14" t="s">
        <v>78</v>
      </c>
      <c r="F35" s="12">
        <v>1</v>
      </c>
      <c r="G35" s="12">
        <v>150</v>
      </c>
      <c r="H35" s="12">
        <f t="shared" si="0"/>
        <v>150</v>
      </c>
      <c r="I35" s="12" t="s">
        <v>79</v>
      </c>
    </row>
    <row r="36" s="3" customFormat="1" ht="24.5" customHeight="1" spans="1:253">
      <c r="A36" s="12"/>
      <c r="B36" s="12"/>
      <c r="C36" s="12" t="s">
        <v>29</v>
      </c>
      <c r="D36" s="12"/>
      <c r="E36" s="12" t="s">
        <v>12</v>
      </c>
      <c r="F36" s="12">
        <v>1</v>
      </c>
      <c r="G36" s="12">
        <v>100</v>
      </c>
      <c r="H36" s="12">
        <f t="shared" si="0"/>
        <v>100</v>
      </c>
      <c r="I36" s="12" t="s">
        <v>80</v>
      </c>
    </row>
    <row r="37" s="3" customFormat="1" ht="24.5" customHeight="1" spans="1:253">
      <c r="A37" s="12"/>
      <c r="B37" s="12"/>
      <c r="C37" s="12" t="s">
        <v>31</v>
      </c>
      <c r="D37" s="12"/>
      <c r="E37" s="12" t="s">
        <v>12</v>
      </c>
      <c r="F37" s="12">
        <v>1</v>
      </c>
      <c r="G37" s="12">
        <v>100</v>
      </c>
      <c r="H37" s="12">
        <f t="shared" si="0"/>
        <v>100</v>
      </c>
      <c r="I37" s="12" t="s">
        <v>81</v>
      </c>
    </row>
    <row r="38" s="3" customFormat="1" ht="24.5" customHeight="1" spans="1:253">
      <c r="A38" s="12"/>
      <c r="B38" s="12"/>
      <c r="C38" s="12" t="s">
        <v>74</v>
      </c>
      <c r="D38" s="12"/>
      <c r="E38" s="12" t="s">
        <v>12</v>
      </c>
      <c r="F38" s="12">
        <v>1</v>
      </c>
      <c r="G38" s="12">
        <v>100</v>
      </c>
      <c r="H38" s="12">
        <f t="shared" si="0"/>
        <v>100</v>
      </c>
      <c r="I38" s="12" t="s">
        <v>82</v>
      </c>
    </row>
    <row r="39" s="3" customFormat="1" ht="24.5" customHeight="1" spans="1:253">
      <c r="A39" s="12"/>
      <c r="B39" s="12"/>
      <c r="C39" s="12" t="s">
        <v>83</v>
      </c>
      <c r="D39" s="12"/>
      <c r="E39" s="12" t="s">
        <v>12</v>
      </c>
      <c r="F39" s="12">
        <v>1</v>
      </c>
      <c r="G39" s="12">
        <v>200</v>
      </c>
      <c r="H39" s="12">
        <f t="shared" si="0"/>
        <v>200</v>
      </c>
      <c r="I39" s="12" t="s">
        <v>84</v>
      </c>
    </row>
    <row r="40" s="3" customFormat="1" ht="24.5" customHeight="1" spans="1:253">
      <c r="A40" s="12"/>
      <c r="B40" s="12"/>
      <c r="C40" s="12" t="s">
        <v>85</v>
      </c>
      <c r="D40" s="12"/>
      <c r="E40" s="12" t="s">
        <v>12</v>
      </c>
      <c r="F40" s="12">
        <v>1</v>
      </c>
      <c r="G40" s="12">
        <v>400</v>
      </c>
      <c r="H40" s="12">
        <f t="shared" si="0"/>
        <v>400</v>
      </c>
      <c r="I40" s="12" t="s">
        <v>86</v>
      </c>
    </row>
    <row r="41" s="3" customFormat="1" ht="24" customHeight="1" spans="1:253">
      <c r="A41" s="12">
        <v>7</v>
      </c>
      <c r="B41" s="12" t="s">
        <v>87</v>
      </c>
      <c r="C41" s="16" t="s">
        <v>88</v>
      </c>
      <c r="D41" s="16"/>
      <c r="E41" s="12" t="s">
        <v>12</v>
      </c>
      <c r="F41" s="12">
        <v>1</v>
      </c>
      <c r="G41" s="12">
        <v>200</v>
      </c>
      <c r="H41" s="12">
        <f t="shared" si="0"/>
        <v>200</v>
      </c>
      <c r="I41" s="12" t="s">
        <v>89</v>
      </c>
    </row>
    <row r="42" s="4" customFormat="1" ht="24" customHeight="1" spans="1:253">
      <c r="A42" s="12"/>
      <c r="B42" s="12"/>
      <c r="C42" s="12" t="s">
        <v>90</v>
      </c>
      <c r="D42" s="12"/>
      <c r="E42" s="12" t="s">
        <v>12</v>
      </c>
      <c r="F42" s="12">
        <v>1</v>
      </c>
      <c r="G42" s="12">
        <v>200</v>
      </c>
      <c r="H42" s="12">
        <f t="shared" si="0"/>
        <v>200</v>
      </c>
      <c r="I42" s="12" t="s">
        <v>91</v>
      </c>
    </row>
    <row r="43" s="4" customFormat="1" ht="24" customHeight="1" spans="1:253">
      <c r="A43" s="12"/>
      <c r="B43" s="12"/>
      <c r="C43" s="12" t="s">
        <v>92</v>
      </c>
      <c r="D43" s="12"/>
      <c r="E43" s="12" t="s">
        <v>12</v>
      </c>
      <c r="F43" s="12">
        <v>1</v>
      </c>
      <c r="G43" s="12">
        <v>800</v>
      </c>
      <c r="H43" s="12">
        <f t="shared" si="0"/>
        <v>800</v>
      </c>
      <c r="I43" s="12" t="s">
        <v>93</v>
      </c>
    </row>
    <row r="44" s="4" customFormat="1" ht="24" customHeight="1" spans="1:253">
      <c r="A44" s="12"/>
      <c r="B44" s="12"/>
      <c r="C44" s="12" t="s">
        <v>94</v>
      </c>
      <c r="D44" s="12"/>
      <c r="E44" s="12" t="s">
        <v>12</v>
      </c>
      <c r="F44" s="12">
        <v>1</v>
      </c>
      <c r="G44" s="12">
        <v>400</v>
      </c>
      <c r="H44" s="12">
        <f t="shared" si="0"/>
        <v>400</v>
      </c>
      <c r="I44" s="12" t="s">
        <v>95</v>
      </c>
    </row>
    <row r="45" s="4" customFormat="1" ht="24" customHeight="1" spans="1:253">
      <c r="A45" s="12"/>
      <c r="B45" s="12"/>
      <c r="C45" s="12" t="s">
        <v>96</v>
      </c>
      <c r="D45" s="12"/>
      <c r="E45" s="12" t="s">
        <v>12</v>
      </c>
      <c r="F45" s="12">
        <v>1</v>
      </c>
      <c r="G45" s="12">
        <v>700</v>
      </c>
      <c r="H45" s="12">
        <f t="shared" si="0"/>
        <v>700</v>
      </c>
      <c r="I45" s="12" t="s">
        <v>97</v>
      </c>
    </row>
    <row r="46" s="5" customFormat="1" ht="24.5" customHeight="1" spans="1:253">
      <c r="A46" s="16">
        <v>8</v>
      </c>
      <c r="B46" s="16" t="s">
        <v>98</v>
      </c>
      <c r="C46" s="17" t="s">
        <v>99</v>
      </c>
      <c r="D46" s="17"/>
      <c r="E46" s="17" t="s">
        <v>12</v>
      </c>
      <c r="F46" s="17">
        <v>1</v>
      </c>
      <c r="G46" s="17">
        <v>200</v>
      </c>
      <c r="H46" s="12">
        <f t="shared" si="0"/>
        <v>200</v>
      </c>
      <c r="I46" s="12" t="s">
        <v>100</v>
      </c>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c r="IL46" s="18"/>
      <c r="IM46" s="18"/>
      <c r="IN46" s="18"/>
      <c r="IO46" s="18"/>
      <c r="IP46" s="18"/>
      <c r="IQ46" s="18"/>
      <c r="IR46" s="18"/>
      <c r="IS46" s="18"/>
    </row>
    <row r="47" s="3" customFormat="1" ht="24.5" customHeight="1" spans="1:253">
      <c r="A47" s="16"/>
      <c r="B47" s="16"/>
      <c r="C47" s="16" t="s">
        <v>101</v>
      </c>
      <c r="D47" s="16"/>
      <c r="E47" s="16" t="s">
        <v>12</v>
      </c>
      <c r="F47" s="16">
        <v>1</v>
      </c>
      <c r="G47" s="16">
        <v>100</v>
      </c>
      <c r="H47" s="12">
        <f t="shared" si="0"/>
        <v>100</v>
      </c>
      <c r="I47" s="12" t="s">
        <v>102</v>
      </c>
    </row>
    <row r="48" s="3" customFormat="1" ht="24.5" customHeight="1" spans="1:253">
      <c r="A48" s="16"/>
      <c r="B48" s="16"/>
      <c r="C48" s="16" t="s">
        <v>103</v>
      </c>
      <c r="D48" s="16"/>
      <c r="E48" s="16" t="s">
        <v>12</v>
      </c>
      <c r="F48" s="16">
        <v>1</v>
      </c>
      <c r="G48" s="16">
        <v>100</v>
      </c>
      <c r="H48" s="12">
        <f t="shared" si="0"/>
        <v>100</v>
      </c>
      <c r="I48" s="12" t="s">
        <v>104</v>
      </c>
    </row>
    <row r="49" s="3" customFormat="1" ht="24.5" customHeight="1" spans="1:253">
      <c r="A49" s="16"/>
      <c r="B49" s="16"/>
      <c r="C49" s="16" t="s">
        <v>105</v>
      </c>
      <c r="D49" s="16"/>
      <c r="E49" s="16" t="s">
        <v>12</v>
      </c>
      <c r="F49" s="16">
        <v>1</v>
      </c>
      <c r="G49" s="16">
        <v>300</v>
      </c>
      <c r="H49" s="12">
        <f t="shared" si="0"/>
        <v>300</v>
      </c>
      <c r="I49" s="12" t="s">
        <v>106</v>
      </c>
    </row>
    <row r="50" s="3" customFormat="1" ht="24.5" customHeight="1" spans="1:253">
      <c r="A50" s="16"/>
      <c r="B50" s="16"/>
      <c r="C50" s="16" t="s">
        <v>107</v>
      </c>
      <c r="D50" s="16"/>
      <c r="E50" s="16" t="s">
        <v>12</v>
      </c>
      <c r="F50" s="16">
        <v>1</v>
      </c>
      <c r="G50" s="16">
        <v>100</v>
      </c>
      <c r="H50" s="12">
        <f t="shared" si="0"/>
        <v>100</v>
      </c>
      <c r="I50" s="12" t="s">
        <v>108</v>
      </c>
    </row>
    <row r="51" s="3" customFormat="1" ht="24.5" customHeight="1" spans="1:253">
      <c r="A51" s="16"/>
      <c r="B51" s="16"/>
      <c r="C51" s="16" t="s">
        <v>109</v>
      </c>
      <c r="D51" s="16"/>
      <c r="E51" s="16" t="s">
        <v>12</v>
      </c>
      <c r="F51" s="16">
        <v>1</v>
      </c>
      <c r="G51" s="16">
        <v>200</v>
      </c>
      <c r="H51" s="12">
        <f t="shared" si="0"/>
        <v>200</v>
      </c>
      <c r="I51" s="12" t="s">
        <v>110</v>
      </c>
    </row>
    <row r="52" s="3" customFormat="1" ht="24.5" customHeight="1" spans="1:253">
      <c r="A52" s="16"/>
      <c r="B52" s="16"/>
      <c r="C52" s="16" t="s">
        <v>111</v>
      </c>
      <c r="D52" s="16"/>
      <c r="E52" s="16" t="s">
        <v>12</v>
      </c>
      <c r="F52" s="16">
        <v>1</v>
      </c>
      <c r="G52" s="16">
        <v>1000</v>
      </c>
      <c r="H52" s="12">
        <f t="shared" si="0"/>
        <v>1000</v>
      </c>
      <c r="I52" s="12" t="s">
        <v>112</v>
      </c>
    </row>
    <row r="53" s="3" customFormat="1" ht="24.5" customHeight="1" spans="1:253">
      <c r="A53" s="16"/>
      <c r="B53" s="16"/>
      <c r="C53" s="16" t="s">
        <v>113</v>
      </c>
      <c r="D53" s="16"/>
      <c r="E53" s="16" t="s">
        <v>12</v>
      </c>
      <c r="F53" s="16">
        <v>1</v>
      </c>
      <c r="G53" s="16">
        <v>500</v>
      </c>
      <c r="H53" s="12">
        <f t="shared" si="0"/>
        <v>500</v>
      </c>
      <c r="I53" s="12" t="s">
        <v>114</v>
      </c>
    </row>
    <row r="54" s="6" customFormat="1" ht="24.5" customHeight="1" spans="1:253">
      <c r="A54" s="17">
        <v>9</v>
      </c>
      <c r="B54" s="17" t="s">
        <v>115</v>
      </c>
      <c r="C54" s="17" t="s">
        <v>116</v>
      </c>
      <c r="D54" s="17"/>
      <c r="E54" s="17" t="s">
        <v>12</v>
      </c>
      <c r="F54" s="17">
        <v>1</v>
      </c>
      <c r="G54" s="17">
        <v>200</v>
      </c>
      <c r="H54" s="12">
        <f t="shared" si="0"/>
        <v>200</v>
      </c>
      <c r="I54" s="12" t="s">
        <v>100</v>
      </c>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row>
    <row r="55" s="5" customFormat="1" ht="24.5" customHeight="1" spans="1:253">
      <c r="A55" s="17"/>
      <c r="B55" s="17"/>
      <c r="C55" s="17" t="s">
        <v>101</v>
      </c>
      <c r="D55" s="17"/>
      <c r="E55" s="17" t="s">
        <v>12</v>
      </c>
      <c r="F55" s="17">
        <v>1</v>
      </c>
      <c r="G55" s="17">
        <v>100</v>
      </c>
      <c r="H55" s="12">
        <f t="shared" si="0"/>
        <v>100</v>
      </c>
      <c r="I55" s="12" t="s">
        <v>102</v>
      </c>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c r="IC55" s="18"/>
      <c r="ID55" s="18"/>
      <c r="IE55" s="18"/>
      <c r="IF55" s="18"/>
      <c r="IG55" s="18"/>
      <c r="IH55" s="18"/>
      <c r="II55" s="18"/>
      <c r="IJ55" s="18"/>
      <c r="IK55" s="18"/>
      <c r="IL55" s="18"/>
      <c r="IM55" s="18"/>
      <c r="IN55" s="18"/>
      <c r="IO55" s="18"/>
      <c r="IP55" s="18"/>
      <c r="IQ55" s="18"/>
      <c r="IR55" s="18"/>
      <c r="IS55" s="18"/>
    </row>
    <row r="56" s="5" customFormat="1" ht="24.5" customHeight="1" spans="1:253">
      <c r="A56" s="17"/>
      <c r="B56" s="17"/>
      <c r="C56" s="17" t="s">
        <v>103</v>
      </c>
      <c r="D56" s="17"/>
      <c r="E56" s="17" t="s">
        <v>12</v>
      </c>
      <c r="F56" s="17">
        <v>1</v>
      </c>
      <c r="G56" s="17">
        <v>100</v>
      </c>
      <c r="H56" s="12">
        <f t="shared" si="0"/>
        <v>100</v>
      </c>
      <c r="I56" s="12" t="s">
        <v>104</v>
      </c>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18"/>
      <c r="HE56" s="18"/>
      <c r="HF56" s="18"/>
      <c r="HG56" s="18"/>
      <c r="HH56" s="18"/>
      <c r="HI56" s="18"/>
      <c r="HJ56" s="18"/>
      <c r="HK56" s="18"/>
      <c r="HL56" s="18"/>
      <c r="HM56" s="18"/>
      <c r="HN56" s="18"/>
      <c r="HO56" s="18"/>
      <c r="HP56" s="18"/>
      <c r="HQ56" s="18"/>
      <c r="HR56" s="18"/>
      <c r="HS56" s="18"/>
      <c r="HT56" s="18"/>
      <c r="HU56" s="18"/>
      <c r="HV56" s="18"/>
      <c r="HW56" s="18"/>
      <c r="HX56" s="18"/>
      <c r="HY56" s="18"/>
      <c r="HZ56" s="18"/>
      <c r="IA56" s="18"/>
      <c r="IB56" s="18"/>
      <c r="IC56" s="18"/>
      <c r="ID56" s="18"/>
      <c r="IE56" s="18"/>
      <c r="IF56" s="18"/>
      <c r="IG56" s="18"/>
      <c r="IH56" s="18"/>
      <c r="II56" s="18"/>
      <c r="IJ56" s="18"/>
      <c r="IK56" s="18"/>
      <c r="IL56" s="18"/>
      <c r="IM56" s="18"/>
      <c r="IN56" s="18"/>
      <c r="IO56" s="18"/>
      <c r="IP56" s="18"/>
      <c r="IQ56" s="18"/>
      <c r="IR56" s="18"/>
      <c r="IS56" s="18"/>
    </row>
    <row r="57" s="5" customFormat="1" ht="24.5" customHeight="1" spans="1:253">
      <c r="A57" s="17"/>
      <c r="B57" s="17"/>
      <c r="C57" s="17" t="s">
        <v>105</v>
      </c>
      <c r="D57" s="17"/>
      <c r="E57" s="17" t="s">
        <v>12</v>
      </c>
      <c r="F57" s="17">
        <v>1</v>
      </c>
      <c r="G57" s="17">
        <v>300</v>
      </c>
      <c r="H57" s="12">
        <f t="shared" si="0"/>
        <v>300</v>
      </c>
      <c r="I57" s="12" t="s">
        <v>106</v>
      </c>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18"/>
      <c r="HE57" s="18"/>
      <c r="HF57" s="18"/>
      <c r="HG57" s="18"/>
      <c r="HH57" s="18"/>
      <c r="HI57" s="18"/>
      <c r="HJ57" s="18"/>
      <c r="HK57" s="18"/>
      <c r="HL57" s="18"/>
      <c r="HM57" s="18"/>
      <c r="HN57" s="18"/>
      <c r="HO57" s="18"/>
      <c r="HP57" s="18"/>
      <c r="HQ57" s="18"/>
      <c r="HR57" s="18"/>
      <c r="HS57" s="18"/>
      <c r="HT57" s="18"/>
      <c r="HU57" s="18"/>
      <c r="HV57" s="18"/>
      <c r="HW57" s="18"/>
      <c r="HX57" s="18"/>
      <c r="HY57" s="18"/>
      <c r="HZ57" s="18"/>
      <c r="IA57" s="18"/>
      <c r="IB57" s="18"/>
      <c r="IC57" s="18"/>
      <c r="ID57" s="18"/>
      <c r="IE57" s="18"/>
      <c r="IF57" s="18"/>
      <c r="IG57" s="18"/>
      <c r="IH57" s="18"/>
      <c r="II57" s="18"/>
      <c r="IJ57" s="18"/>
      <c r="IK57" s="18"/>
      <c r="IL57" s="18"/>
      <c r="IM57" s="18"/>
      <c r="IN57" s="18"/>
      <c r="IO57" s="18"/>
      <c r="IP57" s="18"/>
      <c r="IQ57" s="18"/>
      <c r="IR57" s="18"/>
      <c r="IS57" s="18"/>
    </row>
    <row r="58" s="5" customFormat="1" ht="24.5" customHeight="1" spans="1:253">
      <c r="A58" s="17"/>
      <c r="B58" s="17"/>
      <c r="C58" s="17" t="s">
        <v>117</v>
      </c>
      <c r="D58" s="17"/>
      <c r="E58" s="17" t="s">
        <v>12</v>
      </c>
      <c r="F58" s="17">
        <v>1</v>
      </c>
      <c r="G58" s="17">
        <v>200</v>
      </c>
      <c r="H58" s="12">
        <f t="shared" si="0"/>
        <v>200</v>
      </c>
      <c r="I58" s="12" t="s">
        <v>110</v>
      </c>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18"/>
      <c r="HE58" s="18"/>
      <c r="HF58" s="18"/>
      <c r="HG58" s="18"/>
      <c r="HH58" s="18"/>
      <c r="HI58" s="18"/>
      <c r="HJ58" s="18"/>
      <c r="HK58" s="18"/>
      <c r="HL58" s="18"/>
      <c r="HM58" s="18"/>
      <c r="HN58" s="18"/>
      <c r="HO58" s="18"/>
      <c r="HP58" s="18"/>
      <c r="HQ58" s="18"/>
      <c r="HR58" s="18"/>
      <c r="HS58" s="18"/>
      <c r="HT58" s="18"/>
      <c r="HU58" s="18"/>
      <c r="HV58" s="18"/>
      <c r="HW58" s="18"/>
      <c r="HX58" s="18"/>
      <c r="HY58" s="18"/>
      <c r="HZ58" s="18"/>
      <c r="IA58" s="18"/>
      <c r="IB58" s="18"/>
      <c r="IC58" s="18"/>
      <c r="ID58" s="18"/>
      <c r="IE58" s="18"/>
      <c r="IF58" s="18"/>
      <c r="IG58" s="18"/>
      <c r="IH58" s="18"/>
      <c r="II58" s="18"/>
      <c r="IJ58" s="18"/>
      <c r="IK58" s="18"/>
      <c r="IL58" s="18"/>
      <c r="IM58" s="18"/>
      <c r="IN58" s="18"/>
      <c r="IO58" s="18"/>
      <c r="IP58" s="18"/>
      <c r="IQ58" s="18"/>
      <c r="IR58" s="18"/>
      <c r="IS58" s="18"/>
    </row>
    <row r="59" s="5" customFormat="1" ht="24.5" customHeight="1" spans="1:253">
      <c r="A59" s="17"/>
      <c r="B59" s="17"/>
      <c r="C59" s="17" t="s">
        <v>118</v>
      </c>
      <c r="D59" s="17"/>
      <c r="E59" s="17" t="s">
        <v>12</v>
      </c>
      <c r="F59" s="17">
        <v>1</v>
      </c>
      <c r="G59" s="17">
        <v>300</v>
      </c>
      <c r="H59" s="12">
        <f t="shared" si="0"/>
        <v>300</v>
      </c>
      <c r="I59" s="12" t="s">
        <v>119</v>
      </c>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18"/>
      <c r="HE59" s="18"/>
      <c r="HF59" s="18"/>
      <c r="HG59" s="18"/>
      <c r="HH59" s="18"/>
      <c r="HI59" s="18"/>
      <c r="HJ59" s="18"/>
      <c r="HK59" s="18"/>
      <c r="HL59" s="18"/>
      <c r="HM59" s="18"/>
      <c r="HN59" s="18"/>
      <c r="HO59" s="18"/>
      <c r="HP59" s="18"/>
      <c r="HQ59" s="18"/>
      <c r="HR59" s="18"/>
      <c r="HS59" s="18"/>
      <c r="HT59" s="18"/>
      <c r="HU59" s="18"/>
      <c r="HV59" s="18"/>
      <c r="HW59" s="18"/>
      <c r="HX59" s="18"/>
      <c r="HY59" s="18"/>
      <c r="HZ59" s="18"/>
      <c r="IA59" s="18"/>
      <c r="IB59" s="18"/>
      <c r="IC59" s="18"/>
      <c r="ID59" s="18"/>
      <c r="IE59" s="18"/>
      <c r="IF59" s="18"/>
      <c r="IG59" s="18"/>
      <c r="IH59" s="18"/>
      <c r="II59" s="18"/>
      <c r="IJ59" s="18"/>
      <c r="IK59" s="18"/>
      <c r="IL59" s="18"/>
      <c r="IM59" s="18"/>
      <c r="IN59" s="18"/>
      <c r="IO59" s="18"/>
      <c r="IP59" s="18"/>
      <c r="IQ59" s="18"/>
      <c r="IR59" s="18"/>
      <c r="IS59" s="18"/>
    </row>
    <row r="60" s="5" customFormat="1" ht="24.5" customHeight="1" spans="1:253">
      <c r="A60" s="17"/>
      <c r="B60" s="17"/>
      <c r="C60" s="16" t="s">
        <v>113</v>
      </c>
      <c r="D60" s="16"/>
      <c r="E60" s="17" t="s">
        <v>12</v>
      </c>
      <c r="F60" s="17">
        <v>1</v>
      </c>
      <c r="G60" s="17">
        <v>500</v>
      </c>
      <c r="H60" s="12">
        <f t="shared" si="0"/>
        <v>500</v>
      </c>
      <c r="I60" s="12" t="s">
        <v>114</v>
      </c>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18"/>
      <c r="HE60" s="18"/>
      <c r="HF60" s="18"/>
      <c r="HG60" s="18"/>
      <c r="HH60" s="18"/>
      <c r="HI60" s="18"/>
      <c r="HJ60" s="18"/>
      <c r="HK60" s="18"/>
      <c r="HL60" s="18"/>
      <c r="HM60" s="18"/>
      <c r="HN60" s="18"/>
      <c r="HO60" s="18"/>
      <c r="HP60" s="18"/>
      <c r="HQ60" s="18"/>
      <c r="HR60" s="18"/>
      <c r="HS60" s="18"/>
      <c r="HT60" s="18"/>
      <c r="HU60" s="18"/>
      <c r="HV60" s="18"/>
      <c r="HW60" s="18"/>
      <c r="HX60" s="18"/>
      <c r="HY60" s="18"/>
      <c r="HZ60" s="18"/>
      <c r="IA60" s="18"/>
      <c r="IB60" s="18"/>
      <c r="IC60" s="18"/>
      <c r="ID60" s="18"/>
      <c r="IE60" s="18"/>
      <c r="IF60" s="18"/>
      <c r="IG60" s="18"/>
      <c r="IH60" s="18"/>
      <c r="II60" s="18"/>
      <c r="IJ60" s="18"/>
      <c r="IK60" s="18"/>
      <c r="IL60" s="18"/>
      <c r="IM60" s="18"/>
      <c r="IN60" s="18"/>
      <c r="IO60" s="18"/>
      <c r="IP60" s="18"/>
      <c r="IQ60" s="18"/>
      <c r="IR60" s="18"/>
      <c r="IS60" s="18"/>
    </row>
    <row r="61" s="5" customFormat="1" ht="24.5" customHeight="1" spans="1:253">
      <c r="A61" s="17"/>
      <c r="B61" s="17"/>
      <c r="C61" s="17" t="s">
        <v>120</v>
      </c>
      <c r="D61" s="17"/>
      <c r="E61" s="17" t="s">
        <v>12</v>
      </c>
      <c r="F61" s="17">
        <v>1</v>
      </c>
      <c r="G61" s="17">
        <v>100</v>
      </c>
      <c r="H61" s="12">
        <f t="shared" si="0"/>
        <v>100</v>
      </c>
      <c r="I61" s="12" t="s">
        <v>108</v>
      </c>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18"/>
      <c r="HE61" s="18"/>
      <c r="HF61" s="18"/>
      <c r="HG61" s="18"/>
      <c r="HH61" s="18"/>
      <c r="HI61" s="18"/>
      <c r="HJ61" s="18"/>
      <c r="HK61" s="18"/>
      <c r="HL61" s="18"/>
      <c r="HM61" s="18"/>
      <c r="HN61" s="18"/>
      <c r="HO61" s="18"/>
      <c r="HP61" s="18"/>
      <c r="HQ61" s="18"/>
      <c r="HR61" s="18"/>
      <c r="HS61" s="18"/>
      <c r="HT61" s="18"/>
      <c r="HU61" s="18"/>
      <c r="HV61" s="18"/>
      <c r="HW61" s="18"/>
      <c r="HX61" s="18"/>
      <c r="HY61" s="18"/>
      <c r="HZ61" s="18"/>
      <c r="IA61" s="18"/>
      <c r="IB61" s="18"/>
      <c r="IC61" s="18"/>
      <c r="ID61" s="18"/>
      <c r="IE61" s="18"/>
      <c r="IF61" s="18"/>
      <c r="IG61" s="18"/>
      <c r="IH61" s="18"/>
      <c r="II61" s="18"/>
      <c r="IJ61" s="18"/>
      <c r="IK61" s="18"/>
      <c r="IL61" s="18"/>
      <c r="IM61" s="18"/>
      <c r="IN61" s="18"/>
      <c r="IO61" s="18"/>
      <c r="IP61" s="18"/>
      <c r="IQ61" s="18"/>
      <c r="IR61" s="18"/>
      <c r="IS61" s="18"/>
    </row>
    <row r="62" s="5" customFormat="1" ht="24.5" customHeight="1" spans="1:253">
      <c r="A62" s="17"/>
      <c r="B62" s="17"/>
      <c r="C62" s="17" t="s">
        <v>121</v>
      </c>
      <c r="D62" s="17"/>
      <c r="E62" s="17" t="s">
        <v>12</v>
      </c>
      <c r="F62" s="17">
        <v>1</v>
      </c>
      <c r="G62" s="17">
        <v>600</v>
      </c>
      <c r="H62" s="12">
        <f t="shared" si="0"/>
        <v>600</v>
      </c>
      <c r="I62" s="12" t="s">
        <v>122</v>
      </c>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c r="GQ62" s="18"/>
      <c r="GR62" s="18"/>
      <c r="GS62" s="18"/>
      <c r="GT62" s="18"/>
      <c r="GU62" s="18"/>
      <c r="GV62" s="18"/>
      <c r="GW62" s="18"/>
      <c r="GX62" s="18"/>
      <c r="GY62" s="18"/>
      <c r="GZ62" s="18"/>
      <c r="HA62" s="18"/>
      <c r="HB62" s="18"/>
      <c r="HC62" s="18"/>
      <c r="HD62" s="18"/>
      <c r="HE62" s="18"/>
      <c r="HF62" s="18"/>
      <c r="HG62" s="18"/>
      <c r="HH62" s="18"/>
      <c r="HI62" s="18"/>
      <c r="HJ62" s="18"/>
      <c r="HK62" s="18"/>
      <c r="HL62" s="18"/>
      <c r="HM62" s="18"/>
      <c r="HN62" s="18"/>
      <c r="HO62" s="18"/>
      <c r="HP62" s="18"/>
      <c r="HQ62" s="18"/>
      <c r="HR62" s="18"/>
      <c r="HS62" s="18"/>
      <c r="HT62" s="18"/>
      <c r="HU62" s="18"/>
      <c r="HV62" s="18"/>
      <c r="HW62" s="18"/>
      <c r="HX62" s="18"/>
      <c r="HY62" s="18"/>
      <c r="HZ62" s="18"/>
      <c r="IA62" s="18"/>
      <c r="IB62" s="18"/>
      <c r="IC62" s="18"/>
      <c r="ID62" s="18"/>
      <c r="IE62" s="18"/>
      <c r="IF62" s="18"/>
      <c r="IG62" s="18"/>
      <c r="IH62" s="18"/>
      <c r="II62" s="18"/>
      <c r="IJ62" s="18"/>
      <c r="IK62" s="18"/>
      <c r="IL62" s="18"/>
      <c r="IM62" s="18"/>
      <c r="IN62" s="18"/>
      <c r="IO62" s="18"/>
      <c r="IP62" s="18"/>
      <c r="IQ62" s="18"/>
      <c r="IR62" s="18"/>
      <c r="IS62" s="18"/>
    </row>
    <row r="63" s="4" customFormat="1" ht="24.5" customHeight="1" spans="1:253">
      <c r="A63" s="20">
        <v>10</v>
      </c>
      <c r="B63" s="20" t="s">
        <v>123</v>
      </c>
      <c r="C63" s="21" t="s">
        <v>88</v>
      </c>
      <c r="D63" s="22"/>
      <c r="E63" s="23" t="s">
        <v>12</v>
      </c>
      <c r="F63" s="23">
        <v>1</v>
      </c>
      <c r="G63" s="24">
        <v>200</v>
      </c>
      <c r="H63" s="12">
        <f t="shared" si="0"/>
        <v>200</v>
      </c>
      <c r="I63" s="12" t="s">
        <v>100</v>
      </c>
    </row>
    <row r="64" s="3" customFormat="1" ht="24.5" customHeight="1" spans="1:253">
      <c r="A64" s="20"/>
      <c r="B64" s="20"/>
      <c r="C64" s="25" t="s">
        <v>101</v>
      </c>
      <c r="D64" s="25"/>
      <c r="E64" s="25" t="s">
        <v>12</v>
      </c>
      <c r="F64" s="25">
        <v>1</v>
      </c>
      <c r="G64" s="25">
        <v>100</v>
      </c>
      <c r="H64" s="12">
        <f t="shared" si="0"/>
        <v>100</v>
      </c>
      <c r="I64" s="12" t="s">
        <v>102</v>
      </c>
    </row>
    <row r="65" s="3" customFormat="1" ht="24.5" customHeight="1" spans="1:9">
      <c r="A65" s="20"/>
      <c r="B65" s="20"/>
      <c r="C65" s="16" t="s">
        <v>103</v>
      </c>
      <c r="D65" s="16"/>
      <c r="E65" s="16" t="s">
        <v>12</v>
      </c>
      <c r="F65" s="16">
        <v>1</v>
      </c>
      <c r="G65" s="16">
        <v>100</v>
      </c>
      <c r="H65" s="12">
        <f t="shared" si="0"/>
        <v>100</v>
      </c>
      <c r="I65" s="12" t="s">
        <v>104</v>
      </c>
    </row>
    <row r="66" s="3" customFormat="1" ht="24.5" customHeight="1" spans="1:9">
      <c r="A66" s="20"/>
      <c r="B66" s="20"/>
      <c r="C66" s="16" t="s">
        <v>124</v>
      </c>
      <c r="D66" s="16"/>
      <c r="E66" s="16" t="s">
        <v>12</v>
      </c>
      <c r="F66" s="16">
        <v>1</v>
      </c>
      <c r="G66" s="16">
        <v>200</v>
      </c>
      <c r="H66" s="12">
        <f t="shared" si="0"/>
        <v>200</v>
      </c>
      <c r="I66" s="12" t="s">
        <v>110</v>
      </c>
    </row>
    <row r="67" s="3" customFormat="1" ht="24.5" customHeight="1" spans="1:9">
      <c r="A67" s="20"/>
      <c r="B67" s="20"/>
      <c r="C67" s="16" t="s">
        <v>125</v>
      </c>
      <c r="D67" s="16"/>
      <c r="E67" s="16" t="s">
        <v>12</v>
      </c>
      <c r="F67" s="16">
        <v>1</v>
      </c>
      <c r="G67" s="16">
        <v>400</v>
      </c>
      <c r="H67" s="12">
        <f t="shared" si="0"/>
        <v>400</v>
      </c>
      <c r="I67" s="12" t="s">
        <v>126</v>
      </c>
    </row>
    <row r="68" s="3" customFormat="1" ht="24.5" customHeight="1" spans="1:9">
      <c r="A68" s="20"/>
      <c r="B68" s="20"/>
      <c r="C68" s="26" t="s">
        <v>127</v>
      </c>
      <c r="D68" s="27"/>
      <c r="E68" s="16" t="s">
        <v>12</v>
      </c>
      <c r="F68" s="16">
        <v>1</v>
      </c>
      <c r="G68" s="16">
        <v>700</v>
      </c>
      <c r="H68" s="12">
        <f t="shared" ref="H68:H85" si="1">F68*G68</f>
        <v>700</v>
      </c>
      <c r="I68" s="12" t="s">
        <v>128</v>
      </c>
    </row>
    <row r="69" s="3" customFormat="1" ht="24.5" customHeight="1" spans="1:9">
      <c r="A69" s="20"/>
      <c r="B69" s="20"/>
      <c r="C69" s="26" t="s">
        <v>129</v>
      </c>
      <c r="D69" s="27"/>
      <c r="E69" s="16" t="s">
        <v>12</v>
      </c>
      <c r="F69" s="16">
        <v>1</v>
      </c>
      <c r="G69" s="16">
        <v>300</v>
      </c>
      <c r="H69" s="12">
        <f t="shared" si="1"/>
        <v>300</v>
      </c>
      <c r="I69" s="12" t="s">
        <v>130</v>
      </c>
    </row>
    <row r="70" s="3" customFormat="1" ht="24.5" customHeight="1" spans="1:9">
      <c r="A70" s="25"/>
      <c r="B70" s="25"/>
      <c r="C70" s="16" t="s">
        <v>131</v>
      </c>
      <c r="D70" s="16"/>
      <c r="E70" s="16" t="s">
        <v>12</v>
      </c>
      <c r="F70" s="16">
        <v>1</v>
      </c>
      <c r="G70" s="16">
        <v>300</v>
      </c>
      <c r="H70" s="12">
        <f t="shared" si="1"/>
        <v>300</v>
      </c>
      <c r="I70" s="12" t="s">
        <v>132</v>
      </c>
    </row>
    <row r="71" s="3" customFormat="1" ht="24" customHeight="1" spans="1:9">
      <c r="A71" s="12">
        <v>11</v>
      </c>
      <c r="B71" s="12" t="s">
        <v>133</v>
      </c>
      <c r="C71" s="28" t="s">
        <v>134</v>
      </c>
      <c r="D71" s="12" t="s">
        <v>135</v>
      </c>
      <c r="E71" s="12" t="s">
        <v>12</v>
      </c>
      <c r="F71" s="12">
        <v>5</v>
      </c>
      <c r="G71" s="12">
        <v>100</v>
      </c>
      <c r="H71" s="12">
        <f t="shared" si="1"/>
        <v>500</v>
      </c>
      <c r="I71" s="29" t="s">
        <v>136</v>
      </c>
    </row>
    <row r="72" s="3" customFormat="1" ht="24.5" customHeight="1" spans="1:9">
      <c r="A72" s="12"/>
      <c r="B72" s="12"/>
      <c r="C72" s="28" t="s">
        <v>137</v>
      </c>
      <c r="D72" s="12" t="s">
        <v>135</v>
      </c>
      <c r="E72" s="12" t="s">
        <v>12</v>
      </c>
      <c r="F72" s="12">
        <v>5</v>
      </c>
      <c r="G72" s="12">
        <v>100</v>
      </c>
      <c r="H72" s="12">
        <f t="shared" si="1"/>
        <v>500</v>
      </c>
      <c r="I72" s="29" t="s">
        <v>138</v>
      </c>
    </row>
    <row r="73" s="3" customFormat="1" ht="24.5" customHeight="1" spans="1:9">
      <c r="A73" s="12"/>
      <c r="B73" s="12"/>
      <c r="C73" s="28" t="s">
        <v>139</v>
      </c>
      <c r="D73" s="12" t="s">
        <v>135</v>
      </c>
      <c r="E73" s="12" t="s">
        <v>12</v>
      </c>
      <c r="F73" s="12">
        <v>5</v>
      </c>
      <c r="G73" s="12">
        <v>100</v>
      </c>
      <c r="H73" s="12">
        <f t="shared" si="1"/>
        <v>500</v>
      </c>
      <c r="I73" s="29" t="s">
        <v>140</v>
      </c>
    </row>
    <row r="74" s="3" customFormat="1" ht="24.5" customHeight="1" spans="1:9">
      <c r="A74" s="12"/>
      <c r="B74" s="12"/>
      <c r="C74" s="12" t="s">
        <v>141</v>
      </c>
      <c r="D74" s="12" t="s">
        <v>142</v>
      </c>
      <c r="E74" s="12" t="s">
        <v>12</v>
      </c>
      <c r="F74" s="12">
        <v>2</v>
      </c>
      <c r="G74" s="12">
        <v>500</v>
      </c>
      <c r="H74" s="12">
        <f t="shared" si="1"/>
        <v>1000</v>
      </c>
      <c r="I74" s="16" t="s">
        <v>143</v>
      </c>
    </row>
    <row r="75" s="7" customFormat="1" ht="24.5" customHeight="1" spans="1:9">
      <c r="A75" s="12"/>
      <c r="B75" s="12"/>
      <c r="C75" s="28" t="s">
        <v>144</v>
      </c>
      <c r="D75" s="28" t="s">
        <v>145</v>
      </c>
      <c r="E75" s="12" t="s">
        <v>12</v>
      </c>
      <c r="F75" s="12">
        <v>3</v>
      </c>
      <c r="G75" s="12">
        <v>600</v>
      </c>
      <c r="H75" s="12">
        <f t="shared" si="1"/>
        <v>1800</v>
      </c>
      <c r="I75" s="29" t="s">
        <v>146</v>
      </c>
    </row>
    <row r="76" s="7" customFormat="1" ht="24.5" customHeight="1" spans="1:9">
      <c r="A76" s="12"/>
      <c r="B76" s="12"/>
      <c r="C76" s="30" t="s">
        <v>147</v>
      </c>
      <c r="D76" s="31"/>
      <c r="E76" s="12" t="s">
        <v>12</v>
      </c>
      <c r="F76" s="12">
        <v>2</v>
      </c>
      <c r="G76" s="12">
        <v>500</v>
      </c>
      <c r="H76" s="12">
        <f t="shared" si="1"/>
        <v>1000</v>
      </c>
      <c r="I76" s="16" t="s">
        <v>148</v>
      </c>
    </row>
    <row r="77" s="7" customFormat="1" ht="24.5" customHeight="1" spans="1:9">
      <c r="A77" s="12"/>
      <c r="B77" s="12"/>
      <c r="C77" s="32" t="s">
        <v>149</v>
      </c>
      <c r="D77" s="33"/>
      <c r="E77" s="12" t="s">
        <v>12</v>
      </c>
      <c r="F77" s="12">
        <v>2</v>
      </c>
      <c r="G77" s="12">
        <v>500</v>
      </c>
      <c r="H77" s="12">
        <f t="shared" si="1"/>
        <v>1000</v>
      </c>
      <c r="I77" s="16" t="s">
        <v>150</v>
      </c>
    </row>
    <row r="78" s="7" customFormat="1" ht="24.5" customHeight="1" spans="1:9">
      <c r="A78" s="12"/>
      <c r="B78" s="12"/>
      <c r="C78" s="32" t="s">
        <v>151</v>
      </c>
      <c r="D78" s="33"/>
      <c r="E78" s="12" t="s">
        <v>12</v>
      </c>
      <c r="F78" s="12">
        <v>2</v>
      </c>
      <c r="G78" s="12">
        <v>300</v>
      </c>
      <c r="H78" s="12">
        <f t="shared" si="1"/>
        <v>600</v>
      </c>
      <c r="I78" s="16" t="s">
        <v>152</v>
      </c>
    </row>
    <row r="79" s="3" customFormat="1" ht="24.5" customHeight="1" spans="1:9">
      <c r="A79" s="12"/>
      <c r="B79" s="12"/>
      <c r="C79" s="12" t="s">
        <v>153</v>
      </c>
      <c r="D79" s="12"/>
      <c r="E79" s="12" t="s">
        <v>12</v>
      </c>
      <c r="F79" s="12">
        <v>5</v>
      </c>
      <c r="G79" s="12">
        <v>500</v>
      </c>
      <c r="H79" s="12">
        <f t="shared" si="1"/>
        <v>2500</v>
      </c>
      <c r="I79" s="16" t="s">
        <v>154</v>
      </c>
    </row>
    <row r="80" ht="58" customHeight="1" spans="1:9">
      <c r="A80" s="12">
        <v>12</v>
      </c>
      <c r="B80" s="34" t="s">
        <v>155</v>
      </c>
      <c r="C80" s="35" t="s">
        <v>156</v>
      </c>
      <c r="D80" s="36"/>
      <c r="E80" s="37" t="s">
        <v>157</v>
      </c>
      <c r="F80" s="37">
        <v>1</v>
      </c>
      <c r="G80" s="38">
        <f>100+150+320+200+1000+1000+2000+800</f>
        <v>5570</v>
      </c>
      <c r="H80" s="12">
        <f t="shared" si="1"/>
        <v>5570</v>
      </c>
      <c r="I80" s="39" t="s">
        <v>158</v>
      </c>
    </row>
    <row r="81" ht="48" customHeight="1" spans="1:9">
      <c r="A81" s="12">
        <v>13</v>
      </c>
      <c r="B81" s="40" t="s">
        <v>159</v>
      </c>
      <c r="C81" s="35" t="s">
        <v>160</v>
      </c>
      <c r="D81" s="36"/>
      <c r="E81" s="37" t="s">
        <v>157</v>
      </c>
      <c r="F81" s="37">
        <v>1</v>
      </c>
      <c r="G81" s="38">
        <f>300+500+500+500+500</f>
        <v>2300</v>
      </c>
      <c r="H81" s="37">
        <f t="shared" si="1"/>
        <v>2300</v>
      </c>
      <c r="I81" s="37" t="s">
        <v>161</v>
      </c>
    </row>
    <row r="82" ht="39" customHeight="1" spans="1:9">
      <c r="A82" s="12">
        <v>14</v>
      </c>
      <c r="B82" s="34" t="s">
        <v>162</v>
      </c>
      <c r="C82" s="35" t="s">
        <v>163</v>
      </c>
      <c r="D82" s="36"/>
      <c r="E82" s="37" t="s">
        <v>157</v>
      </c>
      <c r="F82" s="37">
        <v>1</v>
      </c>
      <c r="G82" s="38">
        <v>12000</v>
      </c>
      <c r="H82" s="12">
        <f t="shared" si="1"/>
        <v>12000</v>
      </c>
      <c r="I82" s="39" t="s">
        <v>164</v>
      </c>
    </row>
    <row r="83" ht="36" customHeight="1" spans="1:9">
      <c r="A83" s="12">
        <v>15</v>
      </c>
      <c r="B83" s="34" t="s">
        <v>165</v>
      </c>
      <c r="C83" s="35" t="s">
        <v>166</v>
      </c>
      <c r="D83" s="36"/>
      <c r="E83" s="37" t="s">
        <v>157</v>
      </c>
      <c r="F83" s="37">
        <v>1</v>
      </c>
      <c r="G83" s="38">
        <v>15500</v>
      </c>
      <c r="H83" s="12">
        <f t="shared" si="1"/>
        <v>15500</v>
      </c>
      <c r="I83" s="39" t="s">
        <v>164</v>
      </c>
    </row>
    <row r="84" ht="63" customHeight="1" spans="1:9">
      <c r="A84" s="12">
        <v>16</v>
      </c>
      <c r="B84" s="34" t="s">
        <v>167</v>
      </c>
      <c r="C84" s="35" t="s">
        <v>168</v>
      </c>
      <c r="D84" s="36"/>
      <c r="E84" s="37" t="s">
        <v>157</v>
      </c>
      <c r="F84" s="37">
        <v>1</v>
      </c>
      <c r="G84" s="38">
        <f>1500+1000+1200+1200+1200+800</f>
        <v>6900</v>
      </c>
      <c r="H84" s="12">
        <f t="shared" si="1"/>
        <v>6900</v>
      </c>
      <c r="I84" s="39" t="s">
        <v>169</v>
      </c>
    </row>
    <row r="85" customHeight="1" spans="1:9">
      <c r="A85" s="12">
        <v>17</v>
      </c>
      <c r="B85" s="34" t="s">
        <v>170</v>
      </c>
      <c r="C85" s="35" t="s">
        <v>171</v>
      </c>
      <c r="D85" s="36"/>
      <c r="E85" s="37" t="s">
        <v>157</v>
      </c>
      <c r="F85" s="37">
        <v>1</v>
      </c>
      <c r="G85" s="38">
        <v>3000</v>
      </c>
      <c r="H85" s="12">
        <f t="shared" si="1"/>
        <v>3000</v>
      </c>
      <c r="I85" s="41" t="s">
        <v>172</v>
      </c>
    </row>
    <row r="86" customHeight="1" spans="1:9">
      <c r="A86" s="42" t="s">
        <v>173</v>
      </c>
      <c r="B86" s="43"/>
      <c r="C86" s="43"/>
      <c r="D86" s="43"/>
      <c r="E86" s="43"/>
      <c r="F86" s="43"/>
      <c r="G86" s="44"/>
      <c r="H86" s="42">
        <f>SUM(H4:H85)</f>
        <v>90870</v>
      </c>
      <c r="I86" s="44"/>
    </row>
    <row r="87" customHeight="1" spans="1:9">
      <c r="A87" s="45" t="s">
        <v>174</v>
      </c>
      <c r="B87" s="46"/>
      <c r="C87" s="46"/>
      <c r="D87" s="46"/>
      <c r="E87" s="46"/>
      <c r="F87" s="46"/>
      <c r="G87" s="46"/>
      <c r="H87" s="46"/>
      <c r="I87" s="46"/>
    </row>
    <row r="88" ht="30" customHeight="1" spans="1:9">
      <c r="A88" s="37" t="s">
        <v>2</v>
      </c>
      <c r="B88" s="37" t="s">
        <v>175</v>
      </c>
      <c r="C88" s="47" t="s">
        <v>176</v>
      </c>
      <c r="D88" s="47"/>
      <c r="E88" s="48" t="s">
        <v>5</v>
      </c>
      <c r="F88" s="48" t="s">
        <v>177</v>
      </c>
      <c r="G88" s="48" t="s">
        <v>7</v>
      </c>
      <c r="H88" s="49" t="s">
        <v>178</v>
      </c>
      <c r="I88" s="48" t="s">
        <v>179</v>
      </c>
    </row>
    <row r="89" ht="42" customHeight="1" spans="1:9">
      <c r="A89" s="28">
        <v>1</v>
      </c>
      <c r="B89" s="50" t="s">
        <v>180</v>
      </c>
      <c r="C89" s="51" t="s">
        <v>181</v>
      </c>
      <c r="D89" s="52"/>
      <c r="E89" s="37" t="s">
        <v>182</v>
      </c>
      <c r="F89" s="37">
        <v>2</v>
      </c>
      <c r="G89" s="41">
        <v>810</v>
      </c>
      <c r="H89" s="41">
        <f t="shared" ref="H89:H94" si="2">F89*G89</f>
        <v>1620</v>
      </c>
      <c r="I89" s="41" t="s">
        <v>183</v>
      </c>
    </row>
    <row r="90" ht="41" customHeight="1" spans="1:9">
      <c r="A90" s="53"/>
      <c r="B90" s="50"/>
      <c r="C90" s="54" t="s">
        <v>184</v>
      </c>
      <c r="D90" s="55"/>
      <c r="E90" s="37" t="s">
        <v>185</v>
      </c>
      <c r="F90" s="56">
        <v>10</v>
      </c>
      <c r="G90" s="39">
        <v>810</v>
      </c>
      <c r="H90" s="39">
        <f t="shared" si="2"/>
        <v>8100</v>
      </c>
      <c r="I90" s="39" t="s">
        <v>186</v>
      </c>
    </row>
    <row r="91" customHeight="1" spans="1:9">
      <c r="A91" s="57" t="s">
        <v>187</v>
      </c>
      <c r="B91" s="57"/>
      <c r="C91" s="57"/>
      <c r="D91" s="57"/>
      <c r="E91" s="57"/>
      <c r="F91" s="57"/>
      <c r="G91" s="57"/>
      <c r="H91" s="58">
        <f>SUM(H89:H90)</f>
        <v>9720</v>
      </c>
      <c r="I91" s="59"/>
    </row>
    <row r="92" customHeight="1" spans="1:9">
      <c r="A92" s="45" t="s">
        <v>188</v>
      </c>
      <c r="B92" s="46"/>
      <c r="C92" s="46"/>
      <c r="D92" s="46"/>
      <c r="E92" s="46"/>
      <c r="F92" s="46"/>
      <c r="G92" s="46"/>
      <c r="H92" s="46"/>
      <c r="I92" s="46"/>
    </row>
    <row r="93" ht="36" customHeight="1" spans="1:9">
      <c r="A93" s="37" t="s">
        <v>2</v>
      </c>
      <c r="B93" s="37" t="s">
        <v>175</v>
      </c>
      <c r="C93" s="47" t="s">
        <v>176</v>
      </c>
      <c r="D93" s="47"/>
      <c r="E93" s="48" t="s">
        <v>5</v>
      </c>
      <c r="F93" s="48" t="s">
        <v>177</v>
      </c>
      <c r="G93" s="48" t="s">
        <v>7</v>
      </c>
      <c r="H93" s="49" t="s">
        <v>178</v>
      </c>
      <c r="I93" s="48" t="s">
        <v>179</v>
      </c>
    </row>
    <row r="94" ht="38" customHeight="1" spans="1:9">
      <c r="A94" s="37">
        <v>1</v>
      </c>
      <c r="B94" s="37" t="s">
        <v>189</v>
      </c>
      <c r="C94" s="47" t="s">
        <v>190</v>
      </c>
      <c r="D94" s="47"/>
      <c r="E94" s="37" t="s">
        <v>191</v>
      </c>
      <c r="F94" s="48">
        <v>13</v>
      </c>
      <c r="G94" s="37">
        <v>3800</v>
      </c>
      <c r="H94" s="39">
        <f t="shared" si="2"/>
        <v>49400</v>
      </c>
      <c r="I94" s="60" t="s">
        <v>192</v>
      </c>
    </row>
    <row r="95" customHeight="1" spans="1:9">
      <c r="A95" s="57" t="s">
        <v>193</v>
      </c>
      <c r="B95" s="57"/>
      <c r="C95" s="57"/>
      <c r="D95" s="57"/>
      <c r="E95" s="57"/>
      <c r="F95" s="57"/>
      <c r="G95" s="57"/>
      <c r="H95" s="58">
        <f>SUM(H94)</f>
        <v>49400</v>
      </c>
      <c r="I95" s="59"/>
    </row>
    <row r="96" customHeight="1" spans="1:9">
      <c r="A96" s="45" t="s">
        <v>194</v>
      </c>
      <c r="B96" s="46"/>
      <c r="C96" s="46"/>
      <c r="D96" s="46"/>
      <c r="E96" s="46"/>
      <c r="F96" s="46"/>
      <c r="G96" s="46"/>
      <c r="H96" s="46"/>
      <c r="I96" s="46"/>
    </row>
    <row r="97" ht="34" customHeight="1" spans="1:9">
      <c r="A97" s="37" t="s">
        <v>2</v>
      </c>
      <c r="B97" s="37" t="s">
        <v>175</v>
      </c>
      <c r="C97" s="61" t="s">
        <v>176</v>
      </c>
      <c r="D97" s="61"/>
      <c r="E97" s="48" t="s">
        <v>5</v>
      </c>
      <c r="F97" s="48" t="s">
        <v>177</v>
      </c>
      <c r="G97" s="48" t="s">
        <v>7</v>
      </c>
      <c r="H97" s="49" t="s">
        <v>178</v>
      </c>
      <c r="I97" s="48" t="s">
        <v>179</v>
      </c>
    </row>
    <row r="98" ht="27" customHeight="1" spans="1:9">
      <c r="A98" s="37">
        <v>1</v>
      </c>
      <c r="B98" s="56" t="s">
        <v>195</v>
      </c>
      <c r="C98" s="47" t="s">
        <v>196</v>
      </c>
      <c r="D98" s="47"/>
      <c r="E98" s="37" t="s">
        <v>157</v>
      </c>
      <c r="F98" s="48">
        <v>1</v>
      </c>
      <c r="G98" s="37">
        <f>1600+100</f>
        <v>1700</v>
      </c>
      <c r="H98" s="39">
        <f t="shared" ref="H98:H101" si="3">F98*G98</f>
        <v>1700</v>
      </c>
      <c r="I98" s="60" t="s">
        <v>197</v>
      </c>
    </row>
    <row r="99" ht="27" customHeight="1" spans="1:9">
      <c r="A99" s="37">
        <v>2</v>
      </c>
      <c r="B99" s="62"/>
      <c r="C99" s="47" t="s">
        <v>198</v>
      </c>
      <c r="D99" s="47"/>
      <c r="E99" s="37" t="s">
        <v>157</v>
      </c>
      <c r="F99" s="48">
        <v>1</v>
      </c>
      <c r="G99" s="37">
        <v>12000</v>
      </c>
      <c r="H99" s="39">
        <f t="shared" si="3"/>
        <v>12000</v>
      </c>
      <c r="I99" s="60" t="s">
        <v>164</v>
      </c>
    </row>
    <row r="100" ht="30" customHeight="1" spans="1:9">
      <c r="A100" s="37">
        <v>3</v>
      </c>
      <c r="B100" s="62"/>
      <c r="C100" s="47" t="s">
        <v>199</v>
      </c>
      <c r="D100" s="47"/>
      <c r="E100" s="37" t="s">
        <v>200</v>
      </c>
      <c r="F100" s="48">
        <v>14</v>
      </c>
      <c r="G100" s="37">
        <v>790</v>
      </c>
      <c r="H100" s="39">
        <f t="shared" si="3"/>
        <v>11060</v>
      </c>
      <c r="I100" s="60" t="s">
        <v>201</v>
      </c>
    </row>
    <row r="101" ht="28" customHeight="1" spans="1:9">
      <c r="A101" s="37">
        <v>4</v>
      </c>
      <c r="B101" s="63"/>
      <c r="C101" s="47" t="s">
        <v>202</v>
      </c>
      <c r="D101" s="47"/>
      <c r="E101" s="37" t="s">
        <v>200</v>
      </c>
      <c r="F101" s="48">
        <v>14</v>
      </c>
      <c r="G101" s="37">
        <v>500</v>
      </c>
      <c r="H101" s="39">
        <f t="shared" si="3"/>
        <v>7000</v>
      </c>
      <c r="I101" s="60" t="s">
        <v>203</v>
      </c>
    </row>
    <row r="102" customHeight="1" spans="1:9">
      <c r="A102" s="57" t="s">
        <v>204</v>
      </c>
      <c r="B102" s="57"/>
      <c r="C102" s="64"/>
      <c r="D102" s="64"/>
      <c r="E102" s="57"/>
      <c r="F102" s="57"/>
      <c r="G102" s="57"/>
      <c r="H102" s="58">
        <f>SUM(H98:H101)</f>
        <v>31760</v>
      </c>
      <c r="I102" s="59"/>
    </row>
    <row r="103" customHeight="1" spans="1:9">
      <c r="A103" s="65" t="s">
        <v>205</v>
      </c>
      <c r="B103" s="65"/>
      <c r="C103" s="65"/>
      <c r="D103" s="65"/>
      <c r="E103" s="65"/>
      <c r="F103" s="65"/>
      <c r="G103" s="65"/>
      <c r="H103" s="66">
        <f>H102+H95+H91+H86</f>
        <v>181750</v>
      </c>
      <c r="I103" s="66"/>
    </row>
  </sheetData>
  <mergeCells count="128">
    <mergeCell ref="A1:I1"/>
    <mergeCell ref="A2:I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6:D76"/>
    <mergeCell ref="C77:D77"/>
    <mergeCell ref="C78:D78"/>
    <mergeCell ref="C79:D79"/>
    <mergeCell ref="C80:D80"/>
    <mergeCell ref="C81:D81"/>
    <mergeCell ref="C82:D82"/>
    <mergeCell ref="C83:D83"/>
    <mergeCell ref="C84:D84"/>
    <mergeCell ref="C85:D85"/>
    <mergeCell ref="A86:G86"/>
    <mergeCell ref="H86:I86"/>
    <mergeCell ref="A87:I87"/>
    <mergeCell ref="C88:D88"/>
    <mergeCell ref="C89:D89"/>
    <mergeCell ref="C90:D90"/>
    <mergeCell ref="A91:G91"/>
    <mergeCell ref="H91:I91"/>
    <mergeCell ref="A92:I92"/>
    <mergeCell ref="C93:D93"/>
    <mergeCell ref="C94:D94"/>
    <mergeCell ref="A95:G95"/>
    <mergeCell ref="H95:I95"/>
    <mergeCell ref="A96:I96"/>
    <mergeCell ref="C97:D97"/>
    <mergeCell ref="C98:D98"/>
    <mergeCell ref="C99:D99"/>
    <mergeCell ref="C100:D100"/>
    <mergeCell ref="C101:D101"/>
    <mergeCell ref="A102:G102"/>
    <mergeCell ref="H102:I102"/>
    <mergeCell ref="A103:G103"/>
    <mergeCell ref="H103:I103"/>
    <mergeCell ref="A4:A10"/>
    <mergeCell ref="A11:A20"/>
    <mergeCell ref="A21:A22"/>
    <mergeCell ref="A23:A27"/>
    <mergeCell ref="A28:A34"/>
    <mergeCell ref="A35:A40"/>
    <mergeCell ref="A41:A45"/>
    <mergeCell ref="A46:A53"/>
    <mergeCell ref="A54:A62"/>
    <mergeCell ref="A63:A70"/>
    <mergeCell ref="A71:A79"/>
    <mergeCell ref="A89:A90"/>
    <mergeCell ref="B4:B10"/>
    <mergeCell ref="B11:B20"/>
    <mergeCell ref="B21:B22"/>
    <mergeCell ref="B23:B27"/>
    <mergeCell ref="B28:B34"/>
    <mergeCell ref="B35:B40"/>
    <mergeCell ref="B41:B45"/>
    <mergeCell ref="B46:B53"/>
    <mergeCell ref="B54:B62"/>
    <mergeCell ref="B63:B70"/>
    <mergeCell ref="B71:B79"/>
    <mergeCell ref="B89:B90"/>
    <mergeCell ref="B98:B101"/>
  </mergeCells>
  <pageMargins left="0.699305555555556" right="0.699305555555556" top="0.75" bottom="0.75" header="0.3" footer="0.3"/>
  <pageSetup paperSize="9" scale="96"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表1装饰装修工程检测清单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杨蓓蓓</dc:creator>
  <cp:lastModifiedBy>杨蓓蓓</cp:lastModifiedBy>
  <dcterms:created xsi:type="dcterms:W3CDTF">2026-05-06T07:02:23Z</dcterms:created>
  <dcterms:modified xsi:type="dcterms:W3CDTF">2026-05-06T07:02:24Z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B1E16AA0C0AF4A0D93EB4DE0AA5B093D_11</vt:lpwstr>
  </property>
  <property fmtid="{D5CDD505-2E9C-101B-9397-08002B2CF9AE}" pid="3" name="KSOProductBuildVer">
    <vt:lpwstr>2052-12.1.0.25865</vt:lpwstr>
  </property>
  <property fmtid="{D5CDD505-2E9C-101B-9397-08002B2CF9AE}" pid="4" name="CalculationRule">
    <vt:i4>1</vt:i4>
  </property>
</Properties>
</file>